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8470" windowHeight="12900" activeTab="3"/>
  </bookViews>
  <sheets>
    <sheet name="Приложение № 1" sheetId="1" r:id="rId1"/>
    <sheet name="Приложение № 2" sheetId="2" r:id="rId2"/>
    <sheet name="Приложение № 3" sheetId="3" r:id="rId3"/>
    <sheet name="Приложение № 4" sheetId="4" r:id="rId4"/>
  </sheets>
  <definedNames>
    <definedName name="_xlnm._FilterDatabase" localSheetId="1" hidden="1">'Приложение № 2'!$A$11:$Y$55</definedName>
    <definedName name="_xlnm._FilterDatabase" localSheetId="2" hidden="1">'Приложение № 3'!$11:$38</definedName>
    <definedName name="_xlnm.Print_Area" localSheetId="0">'Приложение № 1'!$A$1:$G$68</definedName>
    <definedName name="_xlnm.Print_Area" localSheetId="1">'Приложение № 2'!$A$1:$M$59</definedName>
    <definedName name="_xlnm.Print_Area" localSheetId="2">'Приложение № 3'!$A$1:$G$39</definedName>
    <definedName name="_xlnm.Print_Area" localSheetId="3">'Приложение № 4'!$A$1:$M$43</definedName>
  </definedNames>
  <calcPr calcId="124519"/>
</workbook>
</file>

<file path=xl/calcChain.xml><?xml version="1.0" encoding="utf-8"?>
<calcChain xmlns="http://schemas.openxmlformats.org/spreadsheetml/2006/main">
  <c r="K41" i="4"/>
  <c r="J41"/>
  <c r="I41"/>
  <c r="H41"/>
  <c r="G41"/>
  <c r="F41"/>
  <c r="K37"/>
  <c r="J37"/>
  <c r="I37"/>
  <c r="H37"/>
  <c r="G37"/>
  <c r="F37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K15"/>
  <c r="K13" s="1"/>
  <c r="K11" s="1"/>
  <c r="J15"/>
  <c r="J13" s="1"/>
  <c r="J11" s="1"/>
  <c r="I15"/>
  <c r="H15"/>
  <c r="H13" s="1"/>
  <c r="G15"/>
  <c r="G13" s="1"/>
  <c r="G11" s="1"/>
  <c r="I13"/>
  <c r="I11" s="1"/>
  <c r="G37" i="3"/>
  <c r="F37"/>
  <c r="E37"/>
  <c r="D37"/>
  <c r="C37"/>
  <c r="G33"/>
  <c r="F33"/>
  <c r="E33"/>
  <c r="D33"/>
  <c r="C33"/>
  <c r="G13"/>
  <c r="F13"/>
  <c r="E13"/>
  <c r="D13"/>
  <c r="C13"/>
  <c r="I45" i="2"/>
  <c r="H45"/>
  <c r="G45"/>
  <c r="K45"/>
  <c r="J45"/>
  <c r="K31"/>
  <c r="J31"/>
  <c r="H31"/>
  <c r="G31"/>
  <c r="I31"/>
  <c r="K13"/>
  <c r="H13"/>
  <c r="G13"/>
  <c r="J13"/>
  <c r="I13"/>
  <c r="G42" i="1"/>
  <c r="F42"/>
  <c r="E42"/>
  <c r="D42"/>
  <c r="C42"/>
  <c r="G28"/>
  <c r="F28"/>
  <c r="E28"/>
  <c r="D28"/>
  <c r="C28"/>
  <c r="G12"/>
  <c r="F12"/>
  <c r="F10" s="1"/>
  <c r="E12"/>
  <c r="D12"/>
  <c r="C12"/>
  <c r="G11" i="2" l="1"/>
  <c r="H11" i="4"/>
  <c r="F15"/>
  <c r="F13" s="1"/>
  <c r="F11" s="1"/>
  <c r="F11" i="3"/>
  <c r="E11"/>
  <c r="C11"/>
  <c r="G11"/>
  <c r="D11"/>
  <c r="H11" i="2"/>
  <c r="F31"/>
  <c r="F11" s="1"/>
  <c r="H8" i="1" s="1"/>
  <c r="I11" i="2"/>
  <c r="F13"/>
  <c r="F45"/>
  <c r="C10" i="1"/>
  <c r="D10"/>
  <c r="G10"/>
  <c r="K11" i="2"/>
  <c r="J11"/>
  <c r="E10" i="1"/>
  <c r="H6" l="1"/>
</calcChain>
</file>

<file path=xl/sharedStrings.xml><?xml version="1.0" encoding="utf-8"?>
<sst xmlns="http://schemas.openxmlformats.org/spreadsheetml/2006/main" count="486" uniqueCount="94">
  <si>
    <t>№ п/п</t>
  </si>
  <si>
    <t>Адрес многоквартирного дома (далее – МКД</t>
  </si>
  <si>
    <t>Общая площадь МКД</t>
  </si>
  <si>
    <t xml:space="preserve">Количество жителей, зарегистрированных в МКД 
</t>
  </si>
  <si>
    <t>Количество работ (услуг) по капитальному ремонту МКД</t>
  </si>
  <si>
    <t>Количество МКД</t>
  </si>
  <si>
    <t>Стоимость капитального ремонта МКД</t>
  </si>
  <si>
    <t>кв. метров</t>
  </si>
  <si>
    <t>человек</t>
  </si>
  <si>
    <t>штук</t>
  </si>
  <si>
    <t>единиц</t>
  </si>
  <si>
    <t>рублей</t>
  </si>
  <si>
    <t>Всего по МО</t>
  </si>
  <si>
    <t>2023 год</t>
  </si>
  <si>
    <t>Итого по 2023 году</t>
  </si>
  <si>
    <t>1. Муниципальное образование Гайский городской округ</t>
  </si>
  <si>
    <t>Итого по муниципальному образованию Гайский городской округ</t>
  </si>
  <si>
    <t>г. Гай, просп. Победы, д. 1а</t>
  </si>
  <si>
    <t>г. Гай, ул. Декабристов, д. 6</t>
  </si>
  <si>
    <t>г. Гай, ул. Комсомольская, д. 20</t>
  </si>
  <si>
    <t>г. Гай, ул. Ленина, д. 18</t>
  </si>
  <si>
    <t>г. Гай, ул. Ленина, д. 20</t>
  </si>
  <si>
    <t>г. Гай, ул. Ленина, д. 48</t>
  </si>
  <si>
    <t>г. Гай, ул. Ленина, д. 52</t>
  </si>
  <si>
    <t>г. Гай, ул. Ленина, д. 54а</t>
  </si>
  <si>
    <t>г. Гай, ул. Ленина, д. 56а</t>
  </si>
  <si>
    <t>г. Гай, ул. Молодежная, д. 55</t>
  </si>
  <si>
    <t>г. Гай, ул. Советская, д. 5а</t>
  </si>
  <si>
    <t>г. Гай, ул. Советская, д. 6а</t>
  </si>
  <si>
    <t>2024 год</t>
  </si>
  <si>
    <t>Итого по 2024 году</t>
  </si>
  <si>
    <t>г. Гай, мкр. 8-й, д. 15</t>
  </si>
  <si>
    <t>г. Гай, просп. Победы, д. 16а</t>
  </si>
  <si>
    <t>г. Гай, ул. Декабристов, д. 8</t>
  </si>
  <si>
    <t>г. Гай, ул. Ленина, д. 48а</t>
  </si>
  <si>
    <t>г. Гай, ул. Молодежная, д. 53</t>
  </si>
  <si>
    <t>г. Гай, ул. Молодежная, д. 57</t>
  </si>
  <si>
    <t>г. Гай, ул. Орская, д. 109</t>
  </si>
  <si>
    <t>г. Гай, ул. Советская, д. 13а</t>
  </si>
  <si>
    <t>г. Гай, ул. Советская, д. 4а</t>
  </si>
  <si>
    <t>г. Гай, ул. Советская, д. 7</t>
  </si>
  <si>
    <t>2025 год</t>
  </si>
  <si>
    <t>Итого по 2025 году</t>
  </si>
  <si>
    <t>г. Гай, мкр. 8-й, д. 17</t>
  </si>
  <si>
    <t>г. Гай, мкр. 8-й, д. 18</t>
  </si>
  <si>
    <t>г. Гай, мкр. 8-й, д. 19</t>
  </si>
  <si>
    <t>г. Гай, просп. Победы, д. 10</t>
  </si>
  <si>
    <t>г. Гай, ул. Войченко, д. 1а</t>
  </si>
  <si>
    <t>г. Гай, ул. Декабристов, д. 5а</t>
  </si>
  <si>
    <t>г. Гай, ул. Ленина, д. 44</t>
  </si>
  <si>
    <t>г. Гай, ул. Молодежная, д. 8</t>
  </si>
  <si>
    <t>г. Гай, ул. Орская, д. 117</t>
  </si>
  <si>
    <t>Адрес МКД</t>
  </si>
  <si>
    <t xml:space="preserve">Виды работ, 
установленные 
статьей 18 Закона Оренбургской 
области*)
</t>
  </si>
  <si>
    <t>Единица измерения</t>
  </si>
  <si>
    <t>Объем работ (услуг) по капитальному ремонту в соответствии с единицами измерения</t>
  </si>
  <si>
    <t>Стоимость капитального ремонта - всего</t>
  </si>
  <si>
    <t>Плановая дата завершения работ</t>
  </si>
  <si>
    <t xml:space="preserve">Способ формирования 
фонда капитального
 ремонта **)
</t>
  </si>
  <si>
    <t>всего (рублей):</t>
  </si>
  <si>
    <t>в том числе за счет средств:</t>
  </si>
  <si>
    <t>федерального бюджета  (рублей)</t>
  </si>
  <si>
    <t>областного бюджета (рублей)</t>
  </si>
  <si>
    <t>местных бюджетов  (рублей)</t>
  </si>
  <si>
    <t>собственников помещений в МКД (рублей)</t>
  </si>
  <si>
    <t xml:space="preserve">иных источников 
(рублей)
</t>
  </si>
  <si>
    <t>Х</t>
  </si>
  <si>
    <t>ремонт и (или) переустройство крыши</t>
  </si>
  <si>
    <t>СРО</t>
  </si>
  <si>
    <t>ремонт ВИСГВС</t>
  </si>
  <si>
    <t>пог. метров</t>
  </si>
  <si>
    <t>-</t>
  </si>
  <si>
    <t>ремонт ВИСХВС</t>
  </si>
  <si>
    <t>ремонт ВИСЭС</t>
  </si>
  <si>
    <t>ремонт ВИСТС</t>
  </si>
  <si>
    <t xml:space="preserve">Перечень и планируемые показатели 
выполнения краткосрочного плана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области" 
на 2023-2025 годы (проектные работы)
</t>
  </si>
  <si>
    <t>г. Гай, мкр. 8-й, д. 23</t>
  </si>
  <si>
    <t>г. Гай, просп. Победы, д. 16</t>
  </si>
  <si>
    <t>г. Гай, ул. Декабристов, д. 3а</t>
  </si>
  <si>
    <t>г. Гай, ул. Молодежная, д. 69</t>
  </si>
  <si>
    <t>г. Гай, ул. Молодежная, д. 81а</t>
  </si>
  <si>
    <t>г. Гай, ул. Октябрьская, д. 40</t>
  </si>
  <si>
    <t>Приложение № 1                                                                                                                                 к постановлению администрации                                                                        Гайского городского округа от ______№_____</t>
  </si>
  <si>
    <t>Приложение № 2                                                                                         к постановлению администрации                                                                                                                 Гайского городского округа от ______№_____</t>
  </si>
  <si>
    <t>Приложение № 3                                                                                                к постановлению администрации                                                                                  Гайского городского округа от ______№_____</t>
  </si>
  <si>
    <t>Приложение № 4                                                                                                           к постановлению администрации                                                                                      Гайского городского округа от ______№_____</t>
  </si>
  <si>
    <t>Итого по муниципальному образованию Гайский муниципальный округ</t>
  </si>
  <si>
    <t>Приложение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краткосрочному плану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области, в 2014-2043 годах" на 2024-2025 годы на территории муниципального образования Гайский городской округ</t>
  </si>
  <si>
    <t>Перечень и планируемые показатели выполнения краткосрочного плана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области" 
на 2024-2025 годы (строительно-монтажные работы)</t>
  </si>
  <si>
    <t xml:space="preserve">Реестр
многоквартирных домов, подлежащих капитальному ремонту в рамках краткосрочного плана реализации
региональной программы «Проведение капитального ремонта общего имущества в многоквартирных домах,
расположенных на территории Оренбургской области», на 2024-2025 годы 
(строительно-монтажные работы)
</t>
  </si>
  <si>
    <t>Приложение №2                                                                                                                                    к краткосрочному плану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области, в 2014-2043 годах" на 2024-2025 годы на территории муниципального образования Гайский городской округ</t>
  </si>
  <si>
    <t xml:space="preserve">Приложение №3                                                                                 к краткосрочному плану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области, в 2014-2043 годах" на 2024-2025 годы на территории муниципального образования Гайский городской округ </t>
  </si>
  <si>
    <t xml:space="preserve">Приложение №4                                                                                                                                                                                                                                   к краткосрочному плану реализации региональной программы "Проведение капитального ремонта общего имущества в многоквартирных домах, расположенных на территории Оренбургской области, в 2014-2043 годах" на 2024-2025 годы на территории муниципального образования Гайский городской округ </t>
  </si>
  <si>
    <t>Реестр
многоквартирных домов, подлежащих капитальному ремонту в рамках краткосрочного плана реализации
региональной программы «Проведение капитального ремонта общего имущества в многоквартирных домах,
расположенных на территории Оренбургской области», на  2024-2025 годы
(проектные работы)</t>
  </si>
</sst>
</file>

<file path=xl/styles.xml><?xml version="1.0" encoding="utf-8"?>
<styleSheet xmlns="http://schemas.openxmlformats.org/spreadsheetml/2006/main">
  <numFmts count="1">
    <numFmt numFmtId="164" formatCode="mm/yyyy"/>
  </numFmts>
  <fonts count="17">
    <font>
      <sz val="11"/>
      <color theme="1"/>
      <name val="Calibri"/>
      <scheme val="minor"/>
    </font>
    <font>
      <sz val="11"/>
      <color indexed="64"/>
      <name val="Calibri"/>
    </font>
    <font>
      <sz val="10"/>
      <name val="Arial Cyr"/>
    </font>
    <font>
      <sz val="11"/>
      <color indexed="64"/>
      <name val="Calibri"/>
      <scheme val="minor"/>
    </font>
    <font>
      <sz val="10"/>
      <color theme="1"/>
      <name val="Times New Roman"/>
    </font>
    <font>
      <b/>
      <sz val="10"/>
      <color theme="1"/>
      <name val="Times New Roman"/>
    </font>
    <font>
      <sz val="10"/>
      <color indexed="2"/>
      <name val="Times New Roman"/>
    </font>
    <font>
      <sz val="10"/>
      <color theme="1"/>
      <name val="Calibri"/>
      <scheme val="minor"/>
    </font>
    <font>
      <sz val="10"/>
      <name val="Times New Roman"/>
    </font>
    <font>
      <sz val="11"/>
      <name val="Calibri"/>
      <scheme val="minor"/>
    </font>
    <font>
      <b/>
      <sz val="10"/>
      <name val="Times New Roman"/>
    </font>
    <font>
      <sz val="10"/>
      <name val="Calibri"/>
      <scheme val="minor"/>
    </font>
    <font>
      <sz val="11"/>
      <color theme="1"/>
      <name val="Calibri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0" fontId="2" fillId="0" borderId="0"/>
    <xf numFmtId="0" fontId="3" fillId="0" borderId="0"/>
  </cellStyleXfs>
  <cellXfs count="121">
    <xf numFmtId="0" fontId="0" fillId="0" borderId="0" xfId="0"/>
    <xf numFmtId="0" fontId="4" fillId="0" borderId="0" xfId="0" applyFont="1"/>
    <xf numFmtId="2" fontId="4" fillId="0" borderId="0" xfId="0" applyNumberFormat="1" applyFont="1"/>
    <xf numFmtId="4" fontId="4" fillId="0" borderId="0" xfId="0" applyNumberFormat="1" applyFo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vertical="top"/>
    </xf>
    <xf numFmtId="2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top"/>
    </xf>
    <xf numFmtId="4" fontId="4" fillId="0" borderId="0" xfId="0" applyNumberFormat="1" applyFont="1" applyAlignment="1">
      <alignment vertical="top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0" fillId="3" borderId="0" xfId="0" applyFill="1"/>
    <xf numFmtId="0" fontId="4" fillId="0" borderId="1" xfId="0" applyFont="1" applyBorder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vertical="top"/>
    </xf>
    <xf numFmtId="0" fontId="4" fillId="3" borderId="0" xfId="0" applyFont="1" applyFill="1" applyAlignment="1">
      <alignment vertical="top"/>
    </xf>
    <xf numFmtId="2" fontId="4" fillId="0" borderId="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3" borderId="0" xfId="0" applyFont="1" applyFill="1"/>
    <xf numFmtId="0" fontId="7" fillId="0" borderId="0" xfId="0" applyFont="1"/>
    <xf numFmtId="4" fontId="4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wrapText="1"/>
    </xf>
    <xf numFmtId="0" fontId="0" fillId="0" borderId="0" xfId="0"/>
    <xf numFmtId="0" fontId="9" fillId="0" borderId="0" xfId="0" applyFont="1"/>
    <xf numFmtId="4" fontId="9" fillId="0" borderId="0" xfId="0" applyNumberFormat="1" applyFont="1"/>
    <xf numFmtId="0" fontId="8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" fontId="10" fillId="0" borderId="1" xfId="0" applyNumberFormat="1" applyFont="1" applyBorder="1" applyAlignment="1">
      <alignment horizontal="center" vertical="top"/>
    </xf>
    <xf numFmtId="0" fontId="11" fillId="0" borderId="0" xfId="0" applyFont="1"/>
    <xf numFmtId="4" fontId="11" fillId="0" borderId="0" xfId="0" applyNumberFormat="1" applyFont="1"/>
    <xf numFmtId="0" fontId="5" fillId="0" borderId="0" xfId="0" applyFont="1" applyAlignment="1">
      <alignment vertical="top"/>
    </xf>
    <xf numFmtId="0" fontId="13" fillId="0" borderId="0" xfId="0" applyFont="1" applyFill="1" applyAlignment="1"/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0" fillId="0" borderId="0" xfId="0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13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3" fillId="0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textRotation="90"/>
    </xf>
    <xf numFmtId="0" fontId="4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3" fillId="0" borderId="0" xfId="0" applyFont="1" applyFill="1" applyAlignment="1">
      <alignment horizontal="left" wrapText="1"/>
    </xf>
    <xf numFmtId="0" fontId="14" fillId="0" borderId="5" xfId="0" applyFont="1" applyBorder="1" applyAlignment="1">
      <alignment horizontal="center" vertical="top" wrapText="1"/>
    </xf>
    <xf numFmtId="3" fontId="14" fillId="0" borderId="5" xfId="0" applyNumberFormat="1" applyFont="1" applyBorder="1" applyAlignment="1">
      <alignment horizontal="center" vertical="top" wrapText="1"/>
    </xf>
    <xf numFmtId="4" fontId="14" fillId="0" borderId="5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/>
    </xf>
    <xf numFmtId="4" fontId="15" fillId="0" borderId="9" xfId="0" applyNumberFormat="1" applyFont="1" applyBorder="1" applyAlignment="1">
      <alignment horizontal="center" vertical="top"/>
    </xf>
    <xf numFmtId="0" fontId="15" fillId="0" borderId="5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4" borderId="6" xfId="0" applyFont="1" applyFill="1" applyBorder="1" applyAlignment="1">
      <alignment horizontal="center" vertical="top"/>
    </xf>
    <xf numFmtId="0" fontId="14" fillId="4" borderId="10" xfId="0" applyFont="1" applyFill="1" applyBorder="1" applyAlignment="1">
      <alignment horizontal="center" vertical="top"/>
    </xf>
    <xf numFmtId="0" fontId="14" fillId="4" borderId="7" xfId="0" applyFont="1" applyFill="1" applyBorder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3" fontId="14" fillId="0" borderId="5" xfId="0" applyNumberFormat="1" applyFont="1" applyBorder="1" applyAlignment="1">
      <alignment horizontal="center" vertical="top"/>
    </xf>
    <xf numFmtId="4" fontId="14" fillId="0" borderId="5" xfId="0" applyNumberFormat="1" applyFont="1" applyBorder="1" applyAlignment="1">
      <alignment horizontal="center" vertical="top"/>
    </xf>
    <xf numFmtId="0" fontId="15" fillId="0" borderId="5" xfId="0" applyFont="1" applyBorder="1" applyAlignment="1">
      <alignment vertical="top" wrapText="1"/>
    </xf>
    <xf numFmtId="4" fontId="15" fillId="0" borderId="5" xfId="0" applyNumberFormat="1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4" fontId="15" fillId="0" borderId="5" xfId="0" applyNumberFormat="1" applyFont="1" applyBorder="1" applyAlignment="1">
      <alignment horizontal="center" vertical="top" wrapText="1"/>
    </xf>
    <xf numFmtId="17" fontId="15" fillId="0" borderId="5" xfId="0" applyNumberFormat="1" applyFont="1" applyBorder="1" applyAlignment="1">
      <alignment horizontal="center" vertical="top" wrapText="1"/>
    </xf>
    <xf numFmtId="0" fontId="14" fillId="4" borderId="6" xfId="0" applyFont="1" applyFill="1" applyBorder="1" applyAlignment="1">
      <alignment horizontal="center"/>
    </xf>
    <xf numFmtId="0" fontId="14" fillId="4" borderId="10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</cellXfs>
  <cellStyles count="5">
    <cellStyle name="Excel Built-in Normal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54"/>
  <sheetViews>
    <sheetView view="pageBreakPreview" topLeftCell="A22" zoomScale="110" workbookViewId="0">
      <selection activeCell="C5" sqref="C5:E5"/>
    </sheetView>
  </sheetViews>
  <sheetFormatPr defaultRowHeight="12.75"/>
  <cols>
    <col min="1" max="1" width="6.140625" style="1" customWidth="1"/>
    <col min="2" max="2" width="32.85546875" style="1" customWidth="1"/>
    <col min="3" max="3" width="23.42578125" style="2" customWidth="1"/>
    <col min="4" max="4" width="31" style="1" customWidth="1"/>
    <col min="5" max="5" width="25.7109375" style="1" customWidth="1"/>
    <col min="6" max="6" width="18.7109375" style="1" customWidth="1"/>
    <col min="7" max="7" width="23.42578125" style="3" customWidth="1"/>
    <col min="8" max="8" width="25.42578125" style="1" customWidth="1"/>
    <col min="9" max="9" width="16.28515625" style="1" customWidth="1"/>
    <col min="10" max="10" width="31" style="1" customWidth="1"/>
    <col min="11" max="16384" width="9.140625" style="1"/>
  </cols>
  <sheetData>
    <row r="1" spans="1:60" ht="15.75" customHeight="1">
      <c r="F1" s="75" t="s">
        <v>82</v>
      </c>
      <c r="G1" s="76"/>
    </row>
    <row r="2" spans="1:60" ht="41.25" customHeight="1">
      <c r="F2" s="76"/>
      <c r="G2" s="76"/>
    </row>
    <row r="3" spans="1:60" ht="108" customHeight="1">
      <c r="F3" s="77" t="s">
        <v>87</v>
      </c>
      <c r="G3" s="77"/>
    </row>
    <row r="4" spans="1:60">
      <c r="D4" s="4"/>
      <c r="F4" s="77"/>
      <c r="G4" s="77"/>
    </row>
    <row r="5" spans="1:60" ht="61.5" customHeight="1">
      <c r="B5" s="5"/>
      <c r="C5" s="120" t="s">
        <v>88</v>
      </c>
      <c r="D5" s="72"/>
      <c r="E5" s="72"/>
    </row>
    <row r="6" spans="1:60" ht="13.5" customHeight="1">
      <c r="H6" s="3">
        <f>G10+'Приложение № 3'!G11</f>
        <v>277509572.85000002</v>
      </c>
    </row>
    <row r="7" spans="1:60" ht="51">
      <c r="A7" s="73" t="s">
        <v>0</v>
      </c>
      <c r="B7" s="73" t="s">
        <v>1</v>
      </c>
      <c r="C7" s="7" t="s">
        <v>2</v>
      </c>
      <c r="D7" s="6" t="s">
        <v>3</v>
      </c>
      <c r="E7" s="6" t="s">
        <v>4</v>
      </c>
      <c r="F7" s="8" t="s">
        <v>5</v>
      </c>
      <c r="G7" s="9" t="s">
        <v>6</v>
      </c>
      <c r="H7" s="3"/>
    </row>
    <row r="8" spans="1:60" s="15" customFormat="1">
      <c r="A8" s="73"/>
      <c r="B8" s="73"/>
      <c r="C8" s="7" t="s">
        <v>7</v>
      </c>
      <c r="D8" s="6" t="s">
        <v>8</v>
      </c>
      <c r="E8" s="8" t="s">
        <v>9</v>
      </c>
      <c r="F8" s="10" t="s">
        <v>10</v>
      </c>
      <c r="G8" s="11" t="s">
        <v>11</v>
      </c>
      <c r="H8" s="19">
        <f>'Приложение № 2'!F11</f>
        <v>275874730.99000001</v>
      </c>
      <c r="I8" s="19"/>
      <c r="J8" s="19"/>
    </row>
    <row r="9" spans="1:60" s="15" customFormat="1">
      <c r="A9" s="12">
        <v>1</v>
      </c>
      <c r="B9" s="12">
        <v>2</v>
      </c>
      <c r="C9" s="13">
        <v>3</v>
      </c>
      <c r="D9" s="12">
        <v>4</v>
      </c>
      <c r="E9" s="12">
        <v>5</v>
      </c>
      <c r="F9" s="12">
        <v>6</v>
      </c>
      <c r="G9" s="14">
        <v>7</v>
      </c>
      <c r="H9" s="19"/>
      <c r="I9" s="19"/>
      <c r="J9" s="19"/>
    </row>
    <row r="10" spans="1:60" s="15" customFormat="1" ht="15.75" customHeight="1">
      <c r="A10" s="74" t="s">
        <v>12</v>
      </c>
      <c r="B10" s="74"/>
      <c r="C10" s="16">
        <f>C12+C28+C42</f>
        <v>136432.09999999998</v>
      </c>
      <c r="D10" s="17">
        <f>D12+D28+D42</f>
        <v>3736</v>
      </c>
      <c r="E10" s="17">
        <f>E12+E28+E42</f>
        <v>36</v>
      </c>
      <c r="F10" s="17">
        <f>F12+F28+F42</f>
        <v>32</v>
      </c>
      <c r="G10" s="18">
        <f>G12+G28+G42</f>
        <v>275874730.99000001</v>
      </c>
      <c r="H10" s="19"/>
      <c r="I10" s="19"/>
      <c r="J10" s="19"/>
    </row>
    <row r="11" spans="1:60" s="15" customFormat="1" ht="12.75" customHeight="1">
      <c r="A11" s="69" t="s">
        <v>13</v>
      </c>
      <c r="B11" s="69"/>
      <c r="C11" s="69"/>
      <c r="D11" s="69"/>
      <c r="E11" s="69"/>
      <c r="F11" s="69"/>
      <c r="G11" s="70"/>
      <c r="H11" s="19"/>
      <c r="I11" s="3"/>
      <c r="J11" s="1"/>
    </row>
    <row r="12" spans="1:60" s="15" customFormat="1" ht="26.25" customHeight="1">
      <c r="A12" s="68" t="s">
        <v>14</v>
      </c>
      <c r="B12" s="68"/>
      <c r="C12" s="20">
        <f>C14</f>
        <v>51333</v>
      </c>
      <c r="D12" s="21">
        <f t="shared" ref="D12:G12" si="0">D14</f>
        <v>1328</v>
      </c>
      <c r="E12" s="21">
        <f t="shared" si="0"/>
        <v>14</v>
      </c>
      <c r="F12" s="21">
        <f t="shared" si="0"/>
        <v>12</v>
      </c>
      <c r="G12" s="22">
        <f t="shared" si="0"/>
        <v>94711864.900000006</v>
      </c>
      <c r="H12" s="19"/>
      <c r="I12" s="3"/>
      <c r="J12" s="1"/>
    </row>
    <row r="13" spans="1:60" s="24" customFormat="1" ht="13.5" customHeight="1" thickBot="1">
      <c r="A13" s="67" t="s">
        <v>15</v>
      </c>
      <c r="B13" s="67"/>
      <c r="C13" s="67"/>
      <c r="D13" s="67"/>
      <c r="E13" s="67"/>
      <c r="F13" s="67"/>
      <c r="G13" s="71"/>
      <c r="H13" s="26"/>
      <c r="I13" s="1"/>
      <c r="J13" s="27"/>
      <c r="K13" s="27"/>
    </row>
    <row r="14" spans="1:60" s="28" customFormat="1" ht="25.5" customHeight="1" thickBot="1">
      <c r="A14" s="104" t="s">
        <v>86</v>
      </c>
      <c r="B14" s="105"/>
      <c r="C14" s="95">
        <v>51333</v>
      </c>
      <c r="D14" s="96">
        <v>1328</v>
      </c>
      <c r="E14" s="95">
        <v>14</v>
      </c>
      <c r="F14" s="95">
        <v>12</v>
      </c>
      <c r="G14" s="97">
        <v>94711864.900000006</v>
      </c>
      <c r="H14" s="15"/>
      <c r="I14" s="1"/>
      <c r="J14" s="27"/>
      <c r="K14" s="27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s="24" customFormat="1" ht="13.5" customHeight="1" thickBot="1">
      <c r="A15" s="98">
        <v>1</v>
      </c>
      <c r="B15" s="99" t="s">
        <v>17</v>
      </c>
      <c r="C15" s="100">
        <v>7932.3</v>
      </c>
      <c r="D15" s="101">
        <v>140</v>
      </c>
      <c r="E15" s="101">
        <v>1</v>
      </c>
      <c r="F15" s="101">
        <v>1</v>
      </c>
      <c r="G15" s="102">
        <v>11866332.310000001</v>
      </c>
      <c r="H15" s="26"/>
      <c r="I15" s="1"/>
      <c r="J15" s="27"/>
      <c r="K15" s="27"/>
    </row>
    <row r="16" spans="1:60" s="24" customFormat="1" ht="13.5" customHeight="1" thickBot="1">
      <c r="A16" s="98">
        <v>2</v>
      </c>
      <c r="B16" s="103" t="s">
        <v>18</v>
      </c>
      <c r="C16" s="100">
        <v>10215.9</v>
      </c>
      <c r="D16" s="101">
        <v>103</v>
      </c>
      <c r="E16" s="101">
        <v>2</v>
      </c>
      <c r="F16" s="101">
        <v>1</v>
      </c>
      <c r="G16" s="102">
        <v>6603896.8099999996</v>
      </c>
      <c r="H16" s="26"/>
      <c r="I16" s="1"/>
      <c r="J16" s="27"/>
      <c r="K16" s="27"/>
    </row>
    <row r="17" spans="1:60" s="24" customFormat="1" ht="13.5" customHeight="1" thickBot="1">
      <c r="A17" s="98">
        <v>3</v>
      </c>
      <c r="B17" s="103" t="s">
        <v>19</v>
      </c>
      <c r="C17" s="101">
        <v>658.7</v>
      </c>
      <c r="D17" s="101">
        <v>26</v>
      </c>
      <c r="E17" s="101">
        <v>1</v>
      </c>
      <c r="F17" s="101">
        <v>1</v>
      </c>
      <c r="G17" s="102">
        <v>5500243.8200000003</v>
      </c>
      <c r="H17" s="26"/>
      <c r="I17" s="1"/>
      <c r="J17" s="27"/>
      <c r="K17" s="27"/>
    </row>
    <row r="18" spans="1:60" s="24" customFormat="1" ht="13.5" customHeight="1" thickBot="1">
      <c r="A18" s="98">
        <v>4</v>
      </c>
      <c r="B18" s="99" t="s">
        <v>20</v>
      </c>
      <c r="C18" s="101">
        <v>2144.6</v>
      </c>
      <c r="D18" s="101">
        <v>65</v>
      </c>
      <c r="E18" s="101">
        <v>1</v>
      </c>
      <c r="F18" s="101">
        <v>1</v>
      </c>
      <c r="G18" s="102">
        <v>7457516.54</v>
      </c>
      <c r="H18" s="26"/>
      <c r="I18" s="1"/>
      <c r="J18" s="27"/>
      <c r="K18" s="27"/>
    </row>
    <row r="19" spans="1:60" s="24" customFormat="1" ht="13.5" customHeight="1" thickBot="1">
      <c r="A19" s="98">
        <v>5</v>
      </c>
      <c r="B19" s="99" t="s">
        <v>21</v>
      </c>
      <c r="C19" s="101">
        <v>2453.3000000000002</v>
      </c>
      <c r="D19" s="101">
        <v>73</v>
      </c>
      <c r="E19" s="101">
        <v>1</v>
      </c>
      <c r="F19" s="101">
        <v>1</v>
      </c>
      <c r="G19" s="102">
        <v>7924530.04</v>
      </c>
      <c r="H19" s="26"/>
      <c r="I19" s="1"/>
      <c r="J19" s="27"/>
      <c r="K19" s="27"/>
    </row>
    <row r="20" spans="1:60" s="28" customFormat="1" ht="15" customHeight="1" thickBot="1">
      <c r="A20" s="98">
        <v>6</v>
      </c>
      <c r="B20" s="103" t="s">
        <v>22</v>
      </c>
      <c r="C20" s="101">
        <v>5039.5</v>
      </c>
      <c r="D20" s="101">
        <v>212</v>
      </c>
      <c r="E20" s="101">
        <v>1</v>
      </c>
      <c r="F20" s="101">
        <v>1</v>
      </c>
      <c r="G20" s="102">
        <v>2080636.11</v>
      </c>
      <c r="H20" s="15"/>
      <c r="I20" s="1"/>
      <c r="J20" s="27"/>
      <c r="K20" s="27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s="24" customFormat="1" ht="13.5" customHeight="1" thickBot="1">
      <c r="A21" s="98">
        <v>7</v>
      </c>
      <c r="B21" s="99" t="s">
        <v>23</v>
      </c>
      <c r="C21" s="100">
        <v>6050.6</v>
      </c>
      <c r="D21" s="101">
        <v>186</v>
      </c>
      <c r="E21" s="101">
        <v>1</v>
      </c>
      <c r="F21" s="101">
        <v>1</v>
      </c>
      <c r="G21" s="102">
        <v>9546875.5299999993</v>
      </c>
      <c r="H21" s="26"/>
      <c r="I21" s="1"/>
      <c r="J21" s="27"/>
      <c r="K21" s="27"/>
    </row>
    <row r="22" spans="1:60" s="24" customFormat="1" ht="13.5" customHeight="1" thickBot="1">
      <c r="A22" s="98">
        <v>8</v>
      </c>
      <c r="B22" s="99" t="s">
        <v>24</v>
      </c>
      <c r="C22" s="100">
        <v>4262.5</v>
      </c>
      <c r="D22" s="101">
        <v>89</v>
      </c>
      <c r="E22" s="101">
        <v>1</v>
      </c>
      <c r="F22" s="101">
        <v>1</v>
      </c>
      <c r="G22" s="102">
        <v>7184572.4699999997</v>
      </c>
      <c r="H22" s="26"/>
      <c r="I22" s="1"/>
      <c r="J22" s="27"/>
      <c r="K22" s="27"/>
    </row>
    <row r="23" spans="1:60" s="24" customFormat="1" ht="13.5" customHeight="1" thickBot="1">
      <c r="A23" s="98">
        <v>9</v>
      </c>
      <c r="B23" s="99" t="s">
        <v>25</v>
      </c>
      <c r="C23" s="100">
        <v>6093.8</v>
      </c>
      <c r="D23" s="101">
        <v>226</v>
      </c>
      <c r="E23" s="101">
        <v>2</v>
      </c>
      <c r="F23" s="101">
        <v>1</v>
      </c>
      <c r="G23" s="102">
        <v>13567949.32</v>
      </c>
      <c r="H23" s="1"/>
      <c r="I23" s="1"/>
      <c r="J23" s="27"/>
      <c r="K23" s="27"/>
    </row>
    <row r="24" spans="1:60" s="24" customFormat="1" ht="13.5" customHeight="1" thickBot="1">
      <c r="A24" s="98">
        <v>10</v>
      </c>
      <c r="B24" s="99" t="s">
        <v>26</v>
      </c>
      <c r="C24" s="100">
        <v>2769.7</v>
      </c>
      <c r="D24" s="101">
        <v>82</v>
      </c>
      <c r="E24" s="101">
        <v>1</v>
      </c>
      <c r="F24" s="101">
        <v>1</v>
      </c>
      <c r="G24" s="102">
        <v>9010891.4000000004</v>
      </c>
      <c r="H24" s="1"/>
      <c r="I24" s="1"/>
      <c r="J24" s="27"/>
      <c r="K24" s="27"/>
    </row>
    <row r="25" spans="1:60" s="15" customFormat="1" ht="15" customHeight="1" thickBot="1">
      <c r="A25" s="98">
        <v>11</v>
      </c>
      <c r="B25" s="99" t="s">
        <v>27</v>
      </c>
      <c r="C25" s="100">
        <v>1016.5</v>
      </c>
      <c r="D25" s="101">
        <v>40</v>
      </c>
      <c r="E25" s="101">
        <v>1</v>
      </c>
      <c r="F25" s="101">
        <v>1</v>
      </c>
      <c r="G25" s="102">
        <v>5017525.38</v>
      </c>
      <c r="I25" s="3"/>
      <c r="J25" s="1"/>
    </row>
    <row r="26" spans="1:60" s="15" customFormat="1" ht="12" customHeight="1" thickBot="1">
      <c r="A26" s="98">
        <v>12</v>
      </c>
      <c r="B26" s="99" t="s">
        <v>28</v>
      </c>
      <c r="C26" s="100">
        <v>2695.6</v>
      </c>
      <c r="D26" s="101">
        <v>86</v>
      </c>
      <c r="E26" s="101">
        <v>1</v>
      </c>
      <c r="F26" s="101">
        <v>1</v>
      </c>
      <c r="G26" s="102">
        <v>8950895.1699999999</v>
      </c>
      <c r="H26" s="19"/>
      <c r="I26" s="3"/>
      <c r="J26" s="1"/>
    </row>
    <row r="27" spans="1:60" s="15" customFormat="1" ht="15" customHeight="1" thickBot="1">
      <c r="A27" s="106" t="s">
        <v>29</v>
      </c>
      <c r="B27" s="107"/>
      <c r="C27" s="107"/>
      <c r="D27" s="107"/>
      <c r="E27" s="107"/>
      <c r="F27" s="107"/>
      <c r="G27" s="108"/>
      <c r="I27" s="3"/>
      <c r="J27" s="1"/>
    </row>
    <row r="28" spans="1:60" s="15" customFormat="1" ht="28.5" customHeight="1">
      <c r="A28" s="68" t="s">
        <v>30</v>
      </c>
      <c r="B28" s="68"/>
      <c r="C28" s="20">
        <f>C30</f>
        <v>36554.400000000001</v>
      </c>
      <c r="D28" s="21">
        <f t="shared" ref="D28:G28" si="1">D30</f>
        <v>1223</v>
      </c>
      <c r="E28" s="21">
        <f t="shared" si="1"/>
        <v>10</v>
      </c>
      <c r="F28" s="21">
        <f t="shared" si="1"/>
        <v>10</v>
      </c>
      <c r="G28" s="23">
        <f t="shared" si="1"/>
        <v>92301345.450000003</v>
      </c>
      <c r="H28" s="19"/>
      <c r="I28" s="3"/>
      <c r="J28" s="1"/>
    </row>
    <row r="29" spans="1:60" s="24" customFormat="1" ht="15" customHeight="1" thickBot="1">
      <c r="A29" s="67" t="s">
        <v>15</v>
      </c>
      <c r="B29" s="67"/>
      <c r="C29" s="67"/>
      <c r="D29" s="67"/>
      <c r="E29" s="67"/>
      <c r="F29" s="67"/>
      <c r="G29" s="67"/>
      <c r="H29" s="1"/>
      <c r="I29" s="1"/>
      <c r="J29" s="27"/>
      <c r="K29" s="27"/>
    </row>
    <row r="30" spans="1:60" s="24" customFormat="1" ht="25.5" customHeight="1" thickBot="1">
      <c r="A30" s="104" t="s">
        <v>86</v>
      </c>
      <c r="B30" s="105"/>
      <c r="C30" s="109">
        <v>36554.400000000001</v>
      </c>
      <c r="D30" s="110">
        <v>1223</v>
      </c>
      <c r="E30" s="109">
        <v>10</v>
      </c>
      <c r="F30" s="109">
        <v>10</v>
      </c>
      <c r="G30" s="111">
        <v>92301345.450000003</v>
      </c>
      <c r="H30" s="1"/>
      <c r="I30" s="1"/>
      <c r="J30" s="27"/>
      <c r="K30" s="27"/>
    </row>
    <row r="31" spans="1:60" s="24" customFormat="1" ht="15" customHeight="1" thickBot="1">
      <c r="A31" s="98">
        <v>1</v>
      </c>
      <c r="B31" s="112" t="s">
        <v>31</v>
      </c>
      <c r="C31" s="101">
        <v>2419.6</v>
      </c>
      <c r="D31" s="101">
        <v>67</v>
      </c>
      <c r="E31" s="101">
        <v>1</v>
      </c>
      <c r="F31" s="101">
        <v>1</v>
      </c>
      <c r="G31" s="102">
        <v>7990139.6900000004</v>
      </c>
      <c r="H31" s="1"/>
      <c r="I31" s="1"/>
      <c r="J31" s="27"/>
      <c r="K31" s="27"/>
    </row>
    <row r="32" spans="1:60" s="28" customFormat="1" ht="15" customHeight="1" thickBot="1">
      <c r="A32" s="98">
        <v>2</v>
      </c>
      <c r="B32" s="112" t="s">
        <v>32</v>
      </c>
      <c r="C32" s="101">
        <v>4586.3</v>
      </c>
      <c r="D32" s="101">
        <v>179</v>
      </c>
      <c r="E32" s="101">
        <v>1</v>
      </c>
      <c r="F32" s="101">
        <v>1</v>
      </c>
      <c r="G32" s="102">
        <v>5070047.6500000004</v>
      </c>
      <c r="H32" s="15"/>
      <c r="I32" s="1"/>
      <c r="J32" s="27"/>
      <c r="K32" s="27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60" s="24" customFormat="1" ht="15" customHeight="1" thickBot="1">
      <c r="A33" s="98">
        <v>3</v>
      </c>
      <c r="B33" s="99" t="s">
        <v>33</v>
      </c>
      <c r="C33" s="100">
        <v>6559.8</v>
      </c>
      <c r="D33" s="101">
        <v>172</v>
      </c>
      <c r="E33" s="101">
        <v>1</v>
      </c>
      <c r="F33" s="101">
        <v>1</v>
      </c>
      <c r="G33" s="102">
        <v>9181474.2200000007</v>
      </c>
      <c r="H33" s="1"/>
      <c r="I33" s="1"/>
      <c r="J33" s="27"/>
      <c r="K33" s="27"/>
    </row>
    <row r="34" spans="1:60" s="28" customFormat="1" ht="15.75" thickBot="1">
      <c r="A34" s="98">
        <v>4</v>
      </c>
      <c r="B34" s="99" t="s">
        <v>34</v>
      </c>
      <c r="C34" s="101">
        <v>5555.7</v>
      </c>
      <c r="D34" s="101">
        <v>143</v>
      </c>
      <c r="E34" s="101">
        <v>1</v>
      </c>
      <c r="F34" s="101">
        <v>1</v>
      </c>
      <c r="G34" s="102">
        <v>12729818.15</v>
      </c>
      <c r="H34" s="15"/>
      <c r="I34" s="1"/>
      <c r="J34" s="27"/>
      <c r="K34" s="27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</row>
    <row r="35" spans="1:60" s="28" customFormat="1" ht="15.75" thickBot="1">
      <c r="A35" s="98">
        <v>5</v>
      </c>
      <c r="B35" s="99" t="s">
        <v>35</v>
      </c>
      <c r="C35" s="101">
        <v>2694.6</v>
      </c>
      <c r="D35" s="101">
        <v>87</v>
      </c>
      <c r="E35" s="101">
        <v>1</v>
      </c>
      <c r="F35" s="101">
        <v>1</v>
      </c>
      <c r="G35" s="102">
        <v>10936642.779999999</v>
      </c>
      <c r="H35" s="15"/>
      <c r="I35" s="1"/>
      <c r="J35" s="27"/>
      <c r="K35" s="27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</row>
    <row r="36" spans="1:60" s="28" customFormat="1" ht="15.75" thickBot="1">
      <c r="A36" s="98">
        <v>6</v>
      </c>
      <c r="B36" s="99" t="s">
        <v>36</v>
      </c>
      <c r="C36" s="100">
        <v>2875.7</v>
      </c>
      <c r="D36" s="101">
        <v>237</v>
      </c>
      <c r="E36" s="101">
        <v>1</v>
      </c>
      <c r="F36" s="101">
        <v>1</v>
      </c>
      <c r="G36" s="102">
        <v>11502161.199999999</v>
      </c>
      <c r="H36" s="31"/>
      <c r="I36" s="1"/>
      <c r="J36" s="27"/>
      <c r="K36" s="27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</row>
    <row r="37" spans="1:60" s="28" customFormat="1" ht="15.75" thickBot="1">
      <c r="A37" s="98">
        <v>7</v>
      </c>
      <c r="B37" s="99" t="s">
        <v>37</v>
      </c>
      <c r="C37" s="101">
        <v>6258.1</v>
      </c>
      <c r="D37" s="101">
        <v>140</v>
      </c>
      <c r="E37" s="101">
        <v>1</v>
      </c>
      <c r="F37" s="101">
        <v>1</v>
      </c>
      <c r="G37" s="102">
        <v>13345412.66</v>
      </c>
      <c r="H37" s="15"/>
      <c r="I37" s="1"/>
      <c r="J37" s="27"/>
      <c r="K37" s="2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</row>
    <row r="38" spans="1:60" s="32" customFormat="1" ht="15" customHeight="1" thickBot="1">
      <c r="A38" s="98">
        <v>8</v>
      </c>
      <c r="B38" s="99" t="s">
        <v>38</v>
      </c>
      <c r="C38" s="100">
        <v>779.6</v>
      </c>
      <c r="D38" s="101">
        <v>31</v>
      </c>
      <c r="E38" s="101">
        <v>1</v>
      </c>
      <c r="F38" s="101">
        <v>1</v>
      </c>
      <c r="G38" s="102">
        <v>5063872.5199999996</v>
      </c>
      <c r="H38" s="33"/>
      <c r="I38" s="1"/>
      <c r="J38" s="27"/>
      <c r="K38" s="27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</row>
    <row r="39" spans="1:60" s="15" customFormat="1" ht="15" customHeight="1" thickBot="1">
      <c r="A39" s="98">
        <v>9</v>
      </c>
      <c r="B39" s="99" t="s">
        <v>39</v>
      </c>
      <c r="C39" s="101">
        <v>2663.9</v>
      </c>
      <c r="D39" s="101">
        <v>102</v>
      </c>
      <c r="E39" s="101">
        <v>1</v>
      </c>
      <c r="F39" s="101">
        <v>1</v>
      </c>
      <c r="G39" s="102">
        <v>8279282.79</v>
      </c>
      <c r="I39" s="3"/>
      <c r="J39" s="1"/>
    </row>
    <row r="40" spans="1:60" s="15" customFormat="1" ht="15.75" customHeight="1" thickBot="1">
      <c r="A40" s="98">
        <v>10</v>
      </c>
      <c r="B40" s="99" t="s">
        <v>40</v>
      </c>
      <c r="C40" s="101">
        <v>2161.1</v>
      </c>
      <c r="D40" s="101">
        <v>65</v>
      </c>
      <c r="E40" s="101">
        <v>1</v>
      </c>
      <c r="F40" s="101">
        <v>1</v>
      </c>
      <c r="G40" s="102">
        <v>8202493.79</v>
      </c>
      <c r="H40" s="19"/>
      <c r="I40" s="3"/>
      <c r="J40" s="1"/>
    </row>
    <row r="41" spans="1:60" s="15" customFormat="1" ht="15" customHeight="1" thickBot="1">
      <c r="A41" s="106" t="s">
        <v>41</v>
      </c>
      <c r="B41" s="107"/>
      <c r="C41" s="107"/>
      <c r="D41" s="107"/>
      <c r="E41" s="107"/>
      <c r="F41" s="107"/>
      <c r="G41" s="108"/>
      <c r="I41" s="3"/>
      <c r="J41" s="1"/>
    </row>
    <row r="42" spans="1:60" s="15" customFormat="1" ht="30" customHeight="1">
      <c r="A42" s="68" t="s">
        <v>42</v>
      </c>
      <c r="B42" s="68"/>
      <c r="C42" s="20">
        <f>C44</f>
        <v>48544.7</v>
      </c>
      <c r="D42" s="21">
        <f t="shared" ref="D42:G42" si="2">D44</f>
        <v>1185</v>
      </c>
      <c r="E42" s="21">
        <f t="shared" si="2"/>
        <v>12</v>
      </c>
      <c r="F42" s="21">
        <f t="shared" si="2"/>
        <v>10</v>
      </c>
      <c r="G42" s="23">
        <f t="shared" si="2"/>
        <v>88861520.640000001</v>
      </c>
      <c r="H42" s="19"/>
      <c r="I42" s="3"/>
      <c r="J42" s="1"/>
    </row>
    <row r="43" spans="1:60" customFormat="1" ht="15.75" thickBot="1">
      <c r="A43" s="67" t="s">
        <v>15</v>
      </c>
      <c r="B43" s="67"/>
      <c r="C43" s="67"/>
      <c r="D43" s="67"/>
      <c r="E43" s="67"/>
      <c r="F43" s="67"/>
      <c r="G43" s="67"/>
      <c r="J43" s="27"/>
      <c r="K43" s="27"/>
    </row>
    <row r="44" spans="1:60" s="24" customFormat="1" ht="25.5" customHeight="1" thickBot="1">
      <c r="A44" s="104" t="s">
        <v>86</v>
      </c>
      <c r="B44" s="105"/>
      <c r="C44" s="109">
        <v>48544.7</v>
      </c>
      <c r="D44" s="109">
        <v>1185</v>
      </c>
      <c r="E44" s="109">
        <v>12</v>
      </c>
      <c r="F44" s="109">
        <v>10</v>
      </c>
      <c r="G44" s="111">
        <v>88861520.640000001</v>
      </c>
      <c r="H44" s="33"/>
      <c r="I44" s="1"/>
      <c r="J44" s="27"/>
      <c r="K44" s="27"/>
    </row>
    <row r="45" spans="1:60" s="24" customFormat="1" ht="13.5" customHeight="1" thickBot="1">
      <c r="A45" s="101">
        <v>1</v>
      </c>
      <c r="B45" s="99" t="s">
        <v>43</v>
      </c>
      <c r="C45" s="101">
        <v>2297</v>
      </c>
      <c r="D45" s="101">
        <v>61</v>
      </c>
      <c r="E45" s="101">
        <v>1</v>
      </c>
      <c r="F45" s="101">
        <v>1</v>
      </c>
      <c r="G45" s="113">
        <v>4929992.78</v>
      </c>
      <c r="H45" s="1"/>
      <c r="I45" s="1"/>
      <c r="J45" s="27"/>
      <c r="K45" s="27"/>
    </row>
    <row r="46" spans="1:60" customFormat="1" ht="15.75" thickBot="1">
      <c r="A46" s="114">
        <v>2</v>
      </c>
      <c r="B46" s="99" t="s">
        <v>44</v>
      </c>
      <c r="C46" s="101">
        <v>2594.3000000000002</v>
      </c>
      <c r="D46" s="101">
        <v>41</v>
      </c>
      <c r="E46" s="101">
        <v>1</v>
      </c>
      <c r="F46" s="101">
        <v>1</v>
      </c>
      <c r="G46" s="113">
        <v>8414456.6199999992</v>
      </c>
      <c r="J46" s="27"/>
      <c r="K46" s="27"/>
    </row>
    <row r="47" spans="1:60" customFormat="1" ht="15.75" thickBot="1">
      <c r="A47" s="101">
        <v>3</v>
      </c>
      <c r="B47" s="99" t="s">
        <v>45</v>
      </c>
      <c r="C47" s="101">
        <v>1860.5</v>
      </c>
      <c r="D47" s="101">
        <v>173</v>
      </c>
      <c r="E47" s="101">
        <v>1</v>
      </c>
      <c r="F47" s="101">
        <v>1</v>
      </c>
      <c r="G47" s="113">
        <v>8925899.3900000006</v>
      </c>
      <c r="I47" s="1"/>
      <c r="J47" s="27"/>
      <c r="K47" s="27"/>
    </row>
    <row r="48" spans="1:60" customFormat="1" ht="15.75" thickBot="1">
      <c r="A48" s="114">
        <v>4</v>
      </c>
      <c r="B48" s="99" t="s">
        <v>46</v>
      </c>
      <c r="C48" s="101">
        <v>5730.9</v>
      </c>
      <c r="D48" s="101">
        <v>213</v>
      </c>
      <c r="E48" s="101">
        <v>1</v>
      </c>
      <c r="F48" s="101">
        <v>1</v>
      </c>
      <c r="G48" s="113">
        <v>6507899.9400000004</v>
      </c>
      <c r="J48" s="27"/>
      <c r="K48" s="27"/>
    </row>
    <row r="49" spans="1:11" customFormat="1" ht="15.75" thickBot="1">
      <c r="A49" s="101">
        <v>5</v>
      </c>
      <c r="B49" s="99" t="s">
        <v>47</v>
      </c>
      <c r="C49" s="101">
        <v>4408.3999999999996</v>
      </c>
      <c r="D49" s="101">
        <v>116</v>
      </c>
      <c r="E49" s="101">
        <v>1</v>
      </c>
      <c r="F49" s="101">
        <v>1</v>
      </c>
      <c r="G49" s="113">
        <v>7413992.1600000001</v>
      </c>
      <c r="J49" s="27"/>
      <c r="K49" s="27"/>
    </row>
    <row r="50" spans="1:11" ht="13.5" thickBot="1">
      <c r="A50" s="114">
        <v>6</v>
      </c>
      <c r="B50" s="99" t="s">
        <v>48</v>
      </c>
      <c r="C50" s="101">
        <v>3681</v>
      </c>
      <c r="D50" s="101">
        <v>116</v>
      </c>
      <c r="E50" s="101">
        <v>3</v>
      </c>
      <c r="F50" s="101">
        <v>1</v>
      </c>
      <c r="G50" s="113">
        <v>9510951.8100000005</v>
      </c>
    </row>
    <row r="51" spans="1:11" ht="13.5" thickBot="1">
      <c r="A51" s="101">
        <v>7</v>
      </c>
      <c r="B51" s="99" t="s">
        <v>18</v>
      </c>
      <c r="C51" s="101">
        <v>10215.9</v>
      </c>
      <c r="D51" s="101">
        <v>103</v>
      </c>
      <c r="E51" s="101">
        <v>1</v>
      </c>
      <c r="F51" s="101">
        <v>1</v>
      </c>
      <c r="G51" s="113">
        <v>14448826.949999999</v>
      </c>
    </row>
    <row r="52" spans="1:11" ht="13.5" thickBot="1">
      <c r="A52" s="114">
        <v>8</v>
      </c>
      <c r="B52" s="99" t="s">
        <v>49</v>
      </c>
      <c r="C52" s="101">
        <v>3761.6</v>
      </c>
      <c r="D52" s="101">
        <v>137</v>
      </c>
      <c r="E52" s="101">
        <v>1</v>
      </c>
      <c r="F52" s="101">
        <v>1</v>
      </c>
      <c r="G52" s="113">
        <v>5318256.16</v>
      </c>
    </row>
    <row r="53" spans="1:11" ht="13.5" thickBot="1">
      <c r="A53" s="101">
        <v>9</v>
      </c>
      <c r="B53" s="99" t="s">
        <v>50</v>
      </c>
      <c r="C53" s="101">
        <v>5927.9</v>
      </c>
      <c r="D53" s="101">
        <v>189</v>
      </c>
      <c r="E53" s="101">
        <v>1</v>
      </c>
      <c r="F53" s="101">
        <v>1</v>
      </c>
      <c r="G53" s="113">
        <v>9691084.0600000005</v>
      </c>
    </row>
    <row r="54" spans="1:11" ht="13.5" thickBot="1">
      <c r="A54" s="114">
        <v>10</v>
      </c>
      <c r="B54" s="99" t="s">
        <v>51</v>
      </c>
      <c r="C54" s="101">
        <v>8067.2</v>
      </c>
      <c r="D54" s="101">
        <v>36</v>
      </c>
      <c r="E54" s="101">
        <v>1</v>
      </c>
      <c r="F54" s="101">
        <v>1</v>
      </c>
      <c r="G54" s="113">
        <v>13700160.77</v>
      </c>
    </row>
  </sheetData>
  <mergeCells count="19">
    <mergeCell ref="C5:E5"/>
    <mergeCell ref="A7:A8"/>
    <mergeCell ref="B7:B8"/>
    <mergeCell ref="A10:B10"/>
    <mergeCell ref="F1:G2"/>
    <mergeCell ref="F3:G3"/>
    <mergeCell ref="F4:G4"/>
    <mergeCell ref="A11:G11"/>
    <mergeCell ref="A12:B12"/>
    <mergeCell ref="A13:G13"/>
    <mergeCell ref="A14:B14"/>
    <mergeCell ref="A27:G27"/>
    <mergeCell ref="A43:G43"/>
    <mergeCell ref="A44:B44"/>
    <mergeCell ref="A28:B28"/>
    <mergeCell ref="A29:G29"/>
    <mergeCell ref="A30:B30"/>
    <mergeCell ref="A41:G41"/>
    <mergeCell ref="A42:B42"/>
  </mergeCells>
  <pageMargins left="0" right="0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59"/>
  <sheetViews>
    <sheetView view="pageBreakPreview" topLeftCell="A2" zoomScale="110" workbookViewId="0">
      <selection activeCell="I3" sqref="I3:M3"/>
    </sheetView>
  </sheetViews>
  <sheetFormatPr defaultRowHeight="12.75"/>
  <cols>
    <col min="1" max="1" width="5.140625" style="1" customWidth="1"/>
    <col min="2" max="2" width="36.140625" style="1" customWidth="1"/>
    <col min="3" max="3" width="28.42578125" style="1" customWidth="1"/>
    <col min="4" max="4" width="10.85546875" style="35" customWidth="1"/>
    <col min="5" max="5" width="19" style="1" customWidth="1"/>
    <col min="6" max="6" width="16.85546875" style="1" customWidth="1"/>
    <col min="7" max="7" width="15.42578125" style="1" customWidth="1"/>
    <col min="8" max="8" width="18.5703125" style="1" customWidth="1"/>
    <col min="9" max="9" width="15.42578125" style="1" customWidth="1"/>
    <col min="10" max="10" width="16.7109375" style="1" customWidth="1"/>
    <col min="11" max="12" width="13.28515625" style="1" customWidth="1"/>
    <col min="13" max="13" width="9.28515625" style="1" customWidth="1"/>
    <col min="14" max="14" width="16.28515625" style="1" customWidth="1"/>
    <col min="15" max="15" width="12.7109375" style="1" customWidth="1"/>
    <col min="16" max="16" width="8.28515625" style="1" customWidth="1"/>
    <col min="17" max="20" width="9.28515625" style="1" customWidth="1"/>
    <col min="21" max="21" width="12.140625" style="1" customWidth="1"/>
    <col min="22" max="22" width="12.7109375" style="1" customWidth="1"/>
    <col min="23" max="23" width="19.140625" style="1" customWidth="1"/>
    <col min="24" max="16384" width="9.140625" style="1"/>
  </cols>
  <sheetData>
    <row r="1" spans="1:31" ht="15" hidden="1" customHeight="1">
      <c r="I1" s="75" t="s">
        <v>83</v>
      </c>
      <c r="J1" s="76"/>
      <c r="K1" s="76"/>
      <c r="L1" s="63"/>
      <c r="M1" s="63"/>
    </row>
    <row r="2" spans="1:31" ht="42" customHeight="1">
      <c r="I2" s="76"/>
      <c r="J2" s="76"/>
      <c r="K2" s="76"/>
      <c r="L2" s="63"/>
      <c r="M2" s="63"/>
    </row>
    <row r="3" spans="1:31" ht="71.25" customHeight="1">
      <c r="I3" s="77" t="s">
        <v>90</v>
      </c>
      <c r="J3" s="77"/>
      <c r="K3" s="77"/>
      <c r="L3" s="77"/>
      <c r="M3" s="77"/>
      <c r="O3" s="3"/>
    </row>
    <row r="4" spans="1:31" ht="51.75" customHeight="1">
      <c r="I4" s="83"/>
      <c r="J4" s="83"/>
      <c r="K4" s="83"/>
      <c r="L4" s="83"/>
      <c r="M4" s="83"/>
    </row>
    <row r="5" spans="1:31" ht="68.25" customHeight="1">
      <c r="C5" s="120" t="s">
        <v>89</v>
      </c>
      <c r="D5" s="72"/>
      <c r="E5" s="72"/>
      <c r="F5" s="72"/>
      <c r="G5" s="72"/>
      <c r="H5" s="72"/>
    </row>
    <row r="7" spans="1:31" ht="114" customHeight="1">
      <c r="A7" s="80" t="s">
        <v>0</v>
      </c>
      <c r="B7" s="80" t="s">
        <v>52</v>
      </c>
      <c r="C7" s="73" t="s">
        <v>53</v>
      </c>
      <c r="D7" s="73" t="s">
        <v>54</v>
      </c>
      <c r="E7" s="73" t="s">
        <v>55</v>
      </c>
      <c r="F7" s="79" t="s">
        <v>56</v>
      </c>
      <c r="G7" s="79"/>
      <c r="H7" s="79"/>
      <c r="I7" s="79"/>
      <c r="J7" s="79"/>
      <c r="K7" s="79"/>
      <c r="L7" s="78" t="s">
        <v>57</v>
      </c>
      <c r="M7" s="78" t="s">
        <v>58</v>
      </c>
    </row>
    <row r="8" spans="1:31" ht="12.75" customHeight="1">
      <c r="A8" s="80"/>
      <c r="B8" s="80"/>
      <c r="C8" s="73"/>
      <c r="D8" s="73"/>
      <c r="E8" s="73"/>
      <c r="F8" s="82" t="s">
        <v>59</v>
      </c>
      <c r="G8" s="79" t="s">
        <v>60</v>
      </c>
      <c r="H8" s="79"/>
      <c r="I8" s="79"/>
      <c r="J8" s="79"/>
      <c r="K8" s="79"/>
      <c r="L8" s="78"/>
      <c r="M8" s="78"/>
      <c r="O8" s="3"/>
    </row>
    <row r="9" spans="1:31" ht="13.5" customHeight="1">
      <c r="A9" s="80"/>
      <c r="B9" s="80"/>
      <c r="C9" s="73"/>
      <c r="D9" s="73"/>
      <c r="E9" s="73"/>
      <c r="F9" s="82"/>
      <c r="G9" s="36" t="s">
        <v>61</v>
      </c>
      <c r="H9" s="36" t="s">
        <v>62</v>
      </c>
      <c r="I9" s="36" t="s">
        <v>63</v>
      </c>
      <c r="J9" s="36" t="s">
        <v>64</v>
      </c>
      <c r="K9" s="36" t="s">
        <v>65</v>
      </c>
      <c r="L9" s="78"/>
      <c r="M9" s="78"/>
      <c r="N9" s="3"/>
      <c r="O9" s="3"/>
      <c r="P9" s="3"/>
    </row>
    <row r="10" spans="1:31" ht="13.5" customHeigh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3"/>
    </row>
    <row r="11" spans="1:31" ht="13.5" customHeight="1">
      <c r="A11" s="74" t="s">
        <v>12</v>
      </c>
      <c r="B11" s="74"/>
      <c r="C11" s="21" t="s">
        <v>66</v>
      </c>
      <c r="D11" s="21" t="s">
        <v>66</v>
      </c>
      <c r="E11" s="21" t="s">
        <v>66</v>
      </c>
      <c r="F11" s="30">
        <f t="shared" ref="F11:K11" si="0">F13+F31+F45</f>
        <v>275874730.99000001</v>
      </c>
      <c r="G11" s="30">
        <f t="shared" si="0"/>
        <v>0</v>
      </c>
      <c r="H11" s="30">
        <f t="shared" si="0"/>
        <v>0</v>
      </c>
      <c r="I11" s="30">
        <f t="shared" si="0"/>
        <v>0</v>
      </c>
      <c r="J11" s="30">
        <f t="shared" si="0"/>
        <v>275874730.99000001</v>
      </c>
      <c r="K11" s="30">
        <f t="shared" si="0"/>
        <v>0</v>
      </c>
      <c r="L11" s="21" t="s">
        <v>66</v>
      </c>
      <c r="M11" s="21" t="s">
        <v>66</v>
      </c>
      <c r="N11" s="3"/>
      <c r="O11" s="3"/>
    </row>
    <row r="12" spans="1:31" s="15" customFormat="1">
      <c r="A12" s="69" t="s">
        <v>13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37"/>
    </row>
    <row r="13" spans="1:31" s="15" customFormat="1" ht="30" customHeight="1">
      <c r="A13" s="74" t="s">
        <v>14</v>
      </c>
      <c r="B13" s="74"/>
      <c r="C13" s="21" t="s">
        <v>66</v>
      </c>
      <c r="D13" s="21" t="s">
        <v>66</v>
      </c>
      <c r="E13" s="21" t="s">
        <v>66</v>
      </c>
      <c r="F13" s="23">
        <f>F15</f>
        <v>94711864.900000006</v>
      </c>
      <c r="G13" s="23">
        <f t="shared" ref="G13:K13" si="1">G15</f>
        <v>0</v>
      </c>
      <c r="H13" s="23">
        <f t="shared" si="1"/>
        <v>0</v>
      </c>
      <c r="I13" s="23">
        <f t="shared" si="1"/>
        <v>0</v>
      </c>
      <c r="J13" s="23">
        <f t="shared" si="1"/>
        <v>94711864.900000006</v>
      </c>
      <c r="K13" s="23">
        <f t="shared" si="1"/>
        <v>0</v>
      </c>
      <c r="L13" s="21" t="s">
        <v>66</v>
      </c>
      <c r="M13" s="21" t="s">
        <v>66</v>
      </c>
      <c r="N13" s="37"/>
    </row>
    <row r="14" spans="1:31" s="4" customFormat="1" ht="24.95" customHeight="1" thickBot="1">
      <c r="A14" s="81" t="s">
        <v>15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41"/>
      <c r="O14" s="15"/>
      <c r="P14" s="15"/>
      <c r="Q14" s="15"/>
      <c r="R14" s="15"/>
      <c r="S14" s="15"/>
      <c r="T14" s="15"/>
      <c r="U14" s="15"/>
      <c r="V14" s="1"/>
      <c r="W14" s="1"/>
      <c r="X14" s="1"/>
      <c r="Y14" s="19"/>
      <c r="Z14" s="19"/>
      <c r="AA14" s="19"/>
      <c r="AB14" s="19"/>
      <c r="AC14" s="15"/>
      <c r="AD14" s="15"/>
      <c r="AE14" s="15"/>
    </row>
    <row r="15" spans="1:31" s="15" customFormat="1" ht="25.5" customHeight="1" thickBot="1">
      <c r="A15" s="104" t="s">
        <v>86</v>
      </c>
      <c r="B15" s="105"/>
      <c r="C15" s="95" t="s">
        <v>66</v>
      </c>
      <c r="D15" s="109" t="s">
        <v>66</v>
      </c>
      <c r="E15" s="109" t="s">
        <v>66</v>
      </c>
      <c r="F15" s="111">
        <v>94711864.900000006</v>
      </c>
      <c r="G15" s="109">
        <v>0</v>
      </c>
      <c r="H15" s="109">
        <v>0</v>
      </c>
      <c r="I15" s="109">
        <v>0</v>
      </c>
      <c r="J15" s="111">
        <v>94711864.900000006</v>
      </c>
      <c r="K15" s="109">
        <v>0</v>
      </c>
      <c r="L15" s="109" t="s">
        <v>66</v>
      </c>
      <c r="M15" s="109" t="s">
        <v>66</v>
      </c>
      <c r="N15" s="37"/>
      <c r="V15" s="1"/>
      <c r="W15" s="1"/>
      <c r="X15" s="1"/>
      <c r="Y15" s="19"/>
      <c r="Z15" s="19"/>
      <c r="AA15" s="19"/>
      <c r="AB15" s="19"/>
    </row>
    <row r="16" spans="1:31" s="15" customFormat="1" ht="26.25" thickBot="1">
      <c r="A16" s="100">
        <v>1</v>
      </c>
      <c r="B16" s="99" t="s">
        <v>17</v>
      </c>
      <c r="C16" s="99" t="s">
        <v>67</v>
      </c>
      <c r="D16" s="100" t="s">
        <v>7</v>
      </c>
      <c r="E16" s="115">
        <v>1128.8399999999999</v>
      </c>
      <c r="F16" s="115">
        <v>11866332.310000001</v>
      </c>
      <c r="G16" s="100">
        <v>0</v>
      </c>
      <c r="H16" s="100">
        <v>0</v>
      </c>
      <c r="I16" s="100">
        <v>0</v>
      </c>
      <c r="J16" s="115">
        <v>11866332.310000001</v>
      </c>
      <c r="K16" s="100">
        <v>0</v>
      </c>
      <c r="L16" s="116">
        <v>45261</v>
      </c>
      <c r="M16" s="100" t="s">
        <v>68</v>
      </c>
      <c r="N16" s="37"/>
      <c r="V16" s="1"/>
      <c r="W16" s="1"/>
      <c r="X16" s="1"/>
      <c r="Y16" s="19"/>
      <c r="Z16" s="19"/>
      <c r="AA16" s="19"/>
      <c r="AB16" s="19"/>
    </row>
    <row r="17" spans="1:31" s="4" customFormat="1" ht="24.95" customHeight="1" thickBot="1">
      <c r="A17" s="101">
        <v>2</v>
      </c>
      <c r="B17" s="99" t="s">
        <v>18</v>
      </c>
      <c r="C17" s="99" t="s">
        <v>69</v>
      </c>
      <c r="D17" s="101" t="s">
        <v>70</v>
      </c>
      <c r="E17" s="101" t="s">
        <v>71</v>
      </c>
      <c r="F17" s="113">
        <v>3877046.45</v>
      </c>
      <c r="G17" s="101">
        <v>0</v>
      </c>
      <c r="H17" s="101">
        <v>0</v>
      </c>
      <c r="I17" s="101">
        <v>0</v>
      </c>
      <c r="J17" s="113">
        <v>3877046.45</v>
      </c>
      <c r="K17" s="101">
        <v>0</v>
      </c>
      <c r="L17" s="116">
        <v>45261</v>
      </c>
      <c r="M17" s="101" t="s">
        <v>68</v>
      </c>
      <c r="N17" s="41"/>
      <c r="O17" s="15"/>
      <c r="P17" s="15"/>
      <c r="Q17" s="15"/>
      <c r="R17" s="15"/>
      <c r="S17" s="15"/>
      <c r="T17" s="15"/>
      <c r="U17" s="15"/>
      <c r="V17" s="1"/>
      <c r="W17" s="1"/>
      <c r="X17" s="1"/>
      <c r="Y17" s="19"/>
      <c r="Z17" s="19"/>
      <c r="AA17" s="19"/>
      <c r="AB17" s="19"/>
      <c r="AC17" s="15"/>
      <c r="AD17" s="15"/>
      <c r="AE17" s="15"/>
    </row>
    <row r="18" spans="1:31" s="4" customFormat="1" ht="24.95" customHeight="1" thickBot="1">
      <c r="A18" s="100">
        <v>3</v>
      </c>
      <c r="B18" s="99" t="s">
        <v>18</v>
      </c>
      <c r="C18" s="99" t="s">
        <v>72</v>
      </c>
      <c r="D18" s="101" t="s">
        <v>70</v>
      </c>
      <c r="E18" s="101" t="s">
        <v>71</v>
      </c>
      <c r="F18" s="113">
        <v>2726850.36</v>
      </c>
      <c r="G18" s="101">
        <v>0</v>
      </c>
      <c r="H18" s="101">
        <v>0</v>
      </c>
      <c r="I18" s="101">
        <v>0</v>
      </c>
      <c r="J18" s="113">
        <v>2726850.36</v>
      </c>
      <c r="K18" s="101">
        <v>0</v>
      </c>
      <c r="L18" s="116">
        <v>45261</v>
      </c>
      <c r="M18" s="101" t="s">
        <v>68</v>
      </c>
      <c r="N18" s="41"/>
      <c r="O18" s="15"/>
      <c r="P18" s="15"/>
      <c r="Q18" s="15"/>
      <c r="R18" s="15"/>
      <c r="S18" s="15"/>
      <c r="T18" s="15"/>
      <c r="U18" s="15"/>
      <c r="V18" s="1"/>
      <c r="W18" s="1"/>
      <c r="X18" s="1"/>
      <c r="Y18" s="19"/>
      <c r="Z18" s="19"/>
      <c r="AA18" s="19"/>
      <c r="AB18" s="19"/>
      <c r="AC18" s="15"/>
      <c r="AD18" s="15"/>
      <c r="AE18" s="15"/>
    </row>
    <row r="19" spans="1:31" s="4" customFormat="1" ht="24.95" customHeight="1" thickBot="1">
      <c r="A19" s="101">
        <v>4</v>
      </c>
      <c r="B19" s="99" t="s">
        <v>19</v>
      </c>
      <c r="C19" s="112" t="s">
        <v>67</v>
      </c>
      <c r="D19" s="100" t="s">
        <v>7</v>
      </c>
      <c r="E19" s="100" t="s">
        <v>71</v>
      </c>
      <c r="F19" s="115">
        <v>5500243.8200000003</v>
      </c>
      <c r="G19" s="100">
        <v>0</v>
      </c>
      <c r="H19" s="100">
        <v>0</v>
      </c>
      <c r="I19" s="100">
        <v>0</v>
      </c>
      <c r="J19" s="115">
        <v>5500243.8200000003</v>
      </c>
      <c r="K19" s="100">
        <v>0</v>
      </c>
      <c r="L19" s="116">
        <v>45261</v>
      </c>
      <c r="M19" s="100" t="s">
        <v>68</v>
      </c>
      <c r="N19" s="41"/>
      <c r="O19" s="15"/>
      <c r="P19" s="15"/>
      <c r="Q19" s="15"/>
      <c r="R19" s="15"/>
      <c r="S19" s="15"/>
      <c r="T19" s="15"/>
      <c r="U19" s="15"/>
      <c r="V19" s="1"/>
      <c r="W19" s="1"/>
      <c r="X19" s="1"/>
      <c r="Y19" s="19"/>
      <c r="Z19" s="19"/>
      <c r="AA19" s="19"/>
      <c r="AB19" s="19"/>
      <c r="AC19" s="15"/>
      <c r="AD19" s="15"/>
      <c r="AE19" s="15"/>
    </row>
    <row r="20" spans="1:31" s="4" customFormat="1" ht="24.95" customHeight="1" thickBot="1">
      <c r="A20" s="100">
        <v>5</v>
      </c>
      <c r="B20" s="99" t="s">
        <v>20</v>
      </c>
      <c r="C20" s="99" t="s">
        <v>67</v>
      </c>
      <c r="D20" s="100" t="s">
        <v>7</v>
      </c>
      <c r="E20" s="100" t="s">
        <v>71</v>
      </c>
      <c r="F20" s="115">
        <v>7457516.54</v>
      </c>
      <c r="G20" s="100">
        <v>0</v>
      </c>
      <c r="H20" s="100">
        <v>0</v>
      </c>
      <c r="I20" s="100">
        <v>0</v>
      </c>
      <c r="J20" s="115">
        <v>7457516.54</v>
      </c>
      <c r="K20" s="100">
        <v>0</v>
      </c>
      <c r="L20" s="116">
        <v>45261</v>
      </c>
      <c r="M20" s="100" t="s">
        <v>68</v>
      </c>
      <c r="N20" s="41"/>
      <c r="O20" s="15"/>
      <c r="P20" s="15"/>
      <c r="Q20" s="15"/>
      <c r="R20" s="15"/>
      <c r="S20" s="15"/>
      <c r="T20" s="15"/>
      <c r="U20" s="15"/>
      <c r="V20" s="1"/>
      <c r="W20" s="1"/>
      <c r="X20" s="1"/>
      <c r="Y20" s="19"/>
      <c r="Z20" s="19"/>
      <c r="AA20" s="19"/>
      <c r="AB20" s="19"/>
      <c r="AC20" s="15"/>
      <c r="AD20" s="15"/>
      <c r="AE20" s="15"/>
    </row>
    <row r="21" spans="1:31" s="15" customFormat="1" ht="26.25" thickBot="1">
      <c r="A21" s="101">
        <v>6</v>
      </c>
      <c r="B21" s="99" t="s">
        <v>21</v>
      </c>
      <c r="C21" s="99" t="s">
        <v>67</v>
      </c>
      <c r="D21" s="100" t="s">
        <v>7</v>
      </c>
      <c r="E21" s="100" t="s">
        <v>71</v>
      </c>
      <c r="F21" s="115">
        <v>7924530.04</v>
      </c>
      <c r="G21" s="100">
        <v>0</v>
      </c>
      <c r="H21" s="100">
        <v>0</v>
      </c>
      <c r="I21" s="100">
        <v>0</v>
      </c>
      <c r="J21" s="115">
        <v>7924530.04</v>
      </c>
      <c r="K21" s="100">
        <v>0</v>
      </c>
      <c r="L21" s="116">
        <v>45261</v>
      </c>
      <c r="M21" s="100" t="s">
        <v>68</v>
      </c>
      <c r="N21" s="37"/>
      <c r="V21" s="1"/>
      <c r="W21" s="1"/>
      <c r="X21" s="1"/>
      <c r="Y21" s="19"/>
      <c r="Z21" s="19"/>
      <c r="AA21" s="19"/>
      <c r="AB21" s="19"/>
    </row>
    <row r="22" spans="1:31" s="15" customFormat="1" ht="13.5" thickBot="1">
      <c r="A22" s="100">
        <v>7</v>
      </c>
      <c r="B22" s="99" t="s">
        <v>22</v>
      </c>
      <c r="C22" s="99" t="s">
        <v>73</v>
      </c>
      <c r="D22" s="101" t="s">
        <v>70</v>
      </c>
      <c r="E22" s="101" t="s">
        <v>71</v>
      </c>
      <c r="F22" s="113">
        <v>2080636.11</v>
      </c>
      <c r="G22" s="101">
        <v>0</v>
      </c>
      <c r="H22" s="101">
        <v>0</v>
      </c>
      <c r="I22" s="101">
        <v>0</v>
      </c>
      <c r="J22" s="113">
        <v>2080636.11</v>
      </c>
      <c r="K22" s="101">
        <v>0</v>
      </c>
      <c r="L22" s="116">
        <v>45261</v>
      </c>
      <c r="M22" s="101" t="s">
        <v>68</v>
      </c>
      <c r="N22" s="43"/>
      <c r="V22" s="1"/>
      <c r="W22" s="1"/>
      <c r="X22" s="1"/>
      <c r="Y22" s="19"/>
      <c r="Z22" s="19"/>
      <c r="AA22" s="19"/>
      <c r="AB22" s="19"/>
    </row>
    <row r="23" spans="1:31" s="4" customFormat="1" ht="24.95" customHeight="1" thickBot="1">
      <c r="A23" s="101">
        <v>8</v>
      </c>
      <c r="B23" s="99" t="s">
        <v>23</v>
      </c>
      <c r="C23" s="99" t="s">
        <v>67</v>
      </c>
      <c r="D23" s="100" t="s">
        <v>7</v>
      </c>
      <c r="E23" s="100">
        <v>866.18</v>
      </c>
      <c r="F23" s="115">
        <v>9546875.5299999993</v>
      </c>
      <c r="G23" s="100">
        <v>0</v>
      </c>
      <c r="H23" s="100">
        <v>0</v>
      </c>
      <c r="I23" s="100">
        <v>0</v>
      </c>
      <c r="J23" s="115">
        <v>9546875.5299999993</v>
      </c>
      <c r="K23" s="100">
        <v>0</v>
      </c>
      <c r="L23" s="116">
        <v>45261</v>
      </c>
      <c r="M23" s="100" t="s">
        <v>68</v>
      </c>
      <c r="N23" s="41"/>
      <c r="O23" s="15"/>
      <c r="P23" s="15"/>
      <c r="Q23" s="15"/>
      <c r="R23" s="15"/>
      <c r="S23" s="15"/>
      <c r="T23" s="15"/>
      <c r="U23" s="15"/>
      <c r="V23" s="1"/>
      <c r="W23" s="1"/>
      <c r="X23" s="1"/>
      <c r="Y23" s="19"/>
      <c r="Z23" s="19"/>
      <c r="AA23" s="19"/>
      <c r="AB23" s="19"/>
      <c r="AC23" s="15"/>
      <c r="AD23" s="15"/>
      <c r="AE23" s="15"/>
    </row>
    <row r="24" spans="1:31" s="4" customFormat="1" ht="24.95" customHeight="1" thickBot="1">
      <c r="A24" s="100">
        <v>9</v>
      </c>
      <c r="B24" s="99" t="s">
        <v>24</v>
      </c>
      <c r="C24" s="99" t="s">
        <v>67</v>
      </c>
      <c r="D24" s="100" t="s">
        <v>7</v>
      </c>
      <c r="E24" s="100">
        <v>621.4</v>
      </c>
      <c r="F24" s="115">
        <v>7184572.4699999997</v>
      </c>
      <c r="G24" s="100">
        <v>0</v>
      </c>
      <c r="H24" s="100">
        <v>0</v>
      </c>
      <c r="I24" s="100">
        <v>0</v>
      </c>
      <c r="J24" s="115">
        <v>7184572.4699999997</v>
      </c>
      <c r="K24" s="100">
        <v>0</v>
      </c>
      <c r="L24" s="116">
        <v>45261</v>
      </c>
      <c r="M24" s="100" t="s">
        <v>68</v>
      </c>
      <c r="N24" s="41"/>
      <c r="O24" s="15"/>
      <c r="P24" s="15"/>
      <c r="Q24" s="15"/>
      <c r="R24" s="15"/>
      <c r="S24" s="15"/>
      <c r="T24" s="15"/>
      <c r="U24" s="15"/>
      <c r="V24" s="1"/>
      <c r="W24" s="1"/>
      <c r="X24" s="1"/>
      <c r="Y24" s="19"/>
      <c r="Z24" s="19"/>
      <c r="AA24" s="19"/>
      <c r="AB24" s="19"/>
      <c r="AC24" s="15"/>
      <c r="AD24" s="15"/>
      <c r="AE24" s="15"/>
    </row>
    <row r="25" spans="1:31" s="4" customFormat="1" ht="24.95" customHeight="1" thickBot="1">
      <c r="A25" s="101">
        <v>10</v>
      </c>
      <c r="B25" s="99" t="s">
        <v>25</v>
      </c>
      <c r="C25" s="112" t="s">
        <v>67</v>
      </c>
      <c r="D25" s="100" t="s">
        <v>7</v>
      </c>
      <c r="E25" s="100">
        <v>891.06</v>
      </c>
      <c r="F25" s="115">
        <v>11336714.98</v>
      </c>
      <c r="G25" s="100">
        <v>0</v>
      </c>
      <c r="H25" s="100">
        <v>0</v>
      </c>
      <c r="I25" s="100">
        <v>0</v>
      </c>
      <c r="J25" s="115">
        <v>11336714.98</v>
      </c>
      <c r="K25" s="100">
        <v>0</v>
      </c>
      <c r="L25" s="116">
        <v>45261</v>
      </c>
      <c r="M25" s="100" t="s">
        <v>68</v>
      </c>
      <c r="N25" s="41"/>
      <c r="O25" s="15"/>
      <c r="P25" s="15"/>
      <c r="Q25" s="15"/>
      <c r="R25" s="15"/>
      <c r="S25" s="15"/>
      <c r="T25" s="15"/>
      <c r="U25" s="15"/>
      <c r="V25" s="1"/>
      <c r="W25" s="1"/>
      <c r="X25" s="1"/>
      <c r="Y25" s="19"/>
      <c r="Z25" s="19"/>
      <c r="AA25" s="19"/>
      <c r="AB25" s="19"/>
      <c r="AC25" s="15"/>
      <c r="AD25" s="15"/>
      <c r="AE25" s="15"/>
    </row>
    <row r="26" spans="1:31" s="4" customFormat="1" ht="24.95" customHeight="1" thickBot="1">
      <c r="A26" s="100">
        <v>11</v>
      </c>
      <c r="B26" s="99" t="s">
        <v>25</v>
      </c>
      <c r="C26" s="99" t="s">
        <v>73</v>
      </c>
      <c r="D26" s="101" t="s">
        <v>70</v>
      </c>
      <c r="E26" s="101" t="s">
        <v>71</v>
      </c>
      <c r="F26" s="113">
        <v>2231234.34</v>
      </c>
      <c r="G26" s="101">
        <v>0</v>
      </c>
      <c r="H26" s="101">
        <v>0</v>
      </c>
      <c r="I26" s="101">
        <v>0</v>
      </c>
      <c r="J26" s="113">
        <v>2231234.34</v>
      </c>
      <c r="K26" s="101">
        <v>0</v>
      </c>
      <c r="L26" s="116">
        <v>45261</v>
      </c>
      <c r="M26" s="101" t="s">
        <v>68</v>
      </c>
      <c r="N26" s="41"/>
      <c r="O26" s="15"/>
      <c r="P26" s="15"/>
      <c r="Q26" s="15"/>
      <c r="R26" s="15"/>
      <c r="S26" s="15"/>
      <c r="T26" s="15"/>
      <c r="U26" s="15"/>
      <c r="V26" s="1"/>
      <c r="W26" s="1"/>
      <c r="X26" s="1"/>
      <c r="Y26" s="19"/>
      <c r="Z26" s="19"/>
      <c r="AA26" s="19"/>
      <c r="AB26" s="19"/>
      <c r="AC26" s="15"/>
      <c r="AD26" s="15"/>
      <c r="AE26" s="15"/>
    </row>
    <row r="27" spans="1:31" s="4" customFormat="1" ht="24.95" customHeight="1" thickBot="1">
      <c r="A27" s="101">
        <v>12</v>
      </c>
      <c r="B27" s="99" t="s">
        <v>26</v>
      </c>
      <c r="C27" s="99" t="s">
        <v>67</v>
      </c>
      <c r="D27" s="100" t="s">
        <v>7</v>
      </c>
      <c r="E27" s="115">
        <v>2077.9</v>
      </c>
      <c r="F27" s="115">
        <v>9010891.4000000004</v>
      </c>
      <c r="G27" s="100">
        <v>0</v>
      </c>
      <c r="H27" s="100">
        <v>0</v>
      </c>
      <c r="I27" s="100">
        <v>0</v>
      </c>
      <c r="J27" s="115">
        <v>9010891.4000000004</v>
      </c>
      <c r="K27" s="100">
        <v>0</v>
      </c>
      <c r="L27" s="116">
        <v>45261</v>
      </c>
      <c r="M27" s="100" t="s">
        <v>68</v>
      </c>
      <c r="N27" s="41"/>
      <c r="O27" s="15"/>
      <c r="P27" s="15"/>
      <c r="Q27" s="15"/>
      <c r="R27" s="15"/>
      <c r="S27" s="15"/>
      <c r="T27" s="15"/>
      <c r="U27" s="15"/>
      <c r="V27" s="1"/>
      <c r="W27" s="1"/>
      <c r="X27" s="1"/>
      <c r="Y27" s="19"/>
      <c r="Z27" s="19"/>
      <c r="AA27" s="19"/>
      <c r="AB27" s="19"/>
      <c r="AC27" s="15"/>
      <c r="AD27" s="15"/>
      <c r="AE27" s="15"/>
    </row>
    <row r="28" spans="1:31" s="15" customFormat="1" ht="13.5" customHeight="1" thickBot="1">
      <c r="A28" s="100">
        <v>13</v>
      </c>
      <c r="B28" s="99" t="s">
        <v>27</v>
      </c>
      <c r="C28" s="112" t="s">
        <v>67</v>
      </c>
      <c r="D28" s="100" t="s">
        <v>7</v>
      </c>
      <c r="E28" s="100" t="s">
        <v>71</v>
      </c>
      <c r="F28" s="115">
        <v>5017525.38</v>
      </c>
      <c r="G28" s="100">
        <v>0</v>
      </c>
      <c r="H28" s="100">
        <v>0</v>
      </c>
      <c r="I28" s="100">
        <v>0</v>
      </c>
      <c r="J28" s="115">
        <v>5017525.38</v>
      </c>
      <c r="K28" s="100">
        <v>0</v>
      </c>
      <c r="L28" s="116">
        <v>45261</v>
      </c>
      <c r="M28" s="100" t="s">
        <v>68</v>
      </c>
      <c r="N28" s="37"/>
    </row>
    <row r="29" spans="1:31" s="15" customFormat="1" ht="13.5" customHeight="1" thickBot="1">
      <c r="A29" s="101">
        <v>14</v>
      </c>
      <c r="B29" s="99" t="s">
        <v>28</v>
      </c>
      <c r="C29" s="112" t="s">
        <v>67</v>
      </c>
      <c r="D29" s="100" t="s">
        <v>7</v>
      </c>
      <c r="E29" s="100" t="s">
        <v>71</v>
      </c>
      <c r="F29" s="115">
        <v>8950895.1699999999</v>
      </c>
      <c r="G29" s="100">
        <v>0</v>
      </c>
      <c r="H29" s="100">
        <v>0</v>
      </c>
      <c r="I29" s="100">
        <v>0</v>
      </c>
      <c r="J29" s="115">
        <v>8950895.1699999999</v>
      </c>
      <c r="K29" s="100">
        <v>0</v>
      </c>
      <c r="L29" s="116">
        <v>45261</v>
      </c>
      <c r="M29" s="100" t="s">
        <v>68</v>
      </c>
      <c r="N29" s="37"/>
    </row>
    <row r="30" spans="1:31" s="15" customFormat="1" ht="13.5" customHeight="1" thickBot="1">
      <c r="A30" s="106" t="s">
        <v>29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8"/>
      <c r="N30" s="37"/>
    </row>
    <row r="31" spans="1:31" s="15" customFormat="1" ht="27" customHeight="1">
      <c r="A31" s="74" t="s">
        <v>30</v>
      </c>
      <c r="B31" s="74"/>
      <c r="C31" s="21" t="s">
        <v>66</v>
      </c>
      <c r="D31" s="21" t="s">
        <v>66</v>
      </c>
      <c r="E31" s="21" t="s">
        <v>66</v>
      </c>
      <c r="F31" s="23">
        <f>F33</f>
        <v>92301345.450000003</v>
      </c>
      <c r="G31" s="23">
        <f t="shared" ref="G31:K31" si="2">G33</f>
        <v>0</v>
      </c>
      <c r="H31" s="23">
        <f t="shared" si="2"/>
        <v>0</v>
      </c>
      <c r="I31" s="23">
        <f t="shared" si="2"/>
        <v>0</v>
      </c>
      <c r="J31" s="23">
        <f t="shared" si="2"/>
        <v>92301345.450000003</v>
      </c>
      <c r="K31" s="23">
        <f t="shared" si="2"/>
        <v>0</v>
      </c>
      <c r="L31" s="21" t="s">
        <v>66</v>
      </c>
      <c r="M31" s="21" t="s">
        <v>66</v>
      </c>
      <c r="N31" s="37"/>
    </row>
    <row r="32" spans="1:31" s="44" customFormat="1" ht="24.95" customHeight="1" thickBot="1">
      <c r="A32" s="81" t="s">
        <v>15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43"/>
      <c r="O32" s="15"/>
      <c r="P32" s="15"/>
      <c r="Q32" s="15"/>
      <c r="R32" s="15"/>
      <c r="S32" s="15"/>
      <c r="T32" s="15"/>
      <c r="U32" s="15"/>
      <c r="V32" s="1"/>
      <c r="W32" s="1"/>
      <c r="X32" s="1"/>
      <c r="Y32" s="19"/>
      <c r="Z32" s="19"/>
      <c r="AA32" s="19"/>
      <c r="AB32" s="19"/>
      <c r="AC32" s="15"/>
      <c r="AE32" s="15"/>
    </row>
    <row r="33" spans="1:31" ht="26.25" customHeight="1" thickBot="1">
      <c r="A33" s="104" t="s">
        <v>86</v>
      </c>
      <c r="B33" s="105"/>
      <c r="C33" s="95" t="s">
        <v>66</v>
      </c>
      <c r="D33" s="95" t="s">
        <v>66</v>
      </c>
      <c r="E33" s="95" t="s">
        <v>66</v>
      </c>
      <c r="F33" s="111">
        <v>92301345.450000003</v>
      </c>
      <c r="G33" s="109">
        <v>0</v>
      </c>
      <c r="H33" s="109">
        <v>0</v>
      </c>
      <c r="I33" s="109">
        <v>0</v>
      </c>
      <c r="J33" s="111">
        <v>92301345.450000003</v>
      </c>
      <c r="K33" s="109">
        <v>0</v>
      </c>
      <c r="L33" s="95" t="s">
        <v>66</v>
      </c>
      <c r="M33" s="95" t="s">
        <v>66</v>
      </c>
      <c r="N33" s="43"/>
      <c r="O33" s="15"/>
      <c r="P33" s="15"/>
      <c r="Q33" s="15"/>
      <c r="R33" s="15"/>
      <c r="S33" s="15"/>
      <c r="T33" s="15"/>
      <c r="U33" s="15"/>
      <c r="Y33" s="19"/>
      <c r="Z33" s="19"/>
      <c r="AA33" s="19"/>
      <c r="AB33" s="19"/>
      <c r="AC33" s="15"/>
      <c r="AE33" s="15"/>
    </row>
    <row r="34" spans="1:31" s="44" customFormat="1" ht="24.95" customHeight="1" thickBot="1">
      <c r="A34" s="100">
        <v>1</v>
      </c>
      <c r="B34" s="99" t="s">
        <v>31</v>
      </c>
      <c r="C34" s="99" t="s">
        <v>67</v>
      </c>
      <c r="D34" s="100" t="s">
        <v>7</v>
      </c>
      <c r="E34" s="100">
        <v>519.92999999999995</v>
      </c>
      <c r="F34" s="115">
        <v>7990139.6900000004</v>
      </c>
      <c r="G34" s="100">
        <v>0</v>
      </c>
      <c r="H34" s="100">
        <v>0</v>
      </c>
      <c r="I34" s="100">
        <v>0</v>
      </c>
      <c r="J34" s="115">
        <v>7990139.6900000004</v>
      </c>
      <c r="K34" s="100">
        <v>0</v>
      </c>
      <c r="L34" s="116">
        <v>45627</v>
      </c>
      <c r="M34" s="100" t="s">
        <v>68</v>
      </c>
      <c r="N34" s="43"/>
      <c r="O34" s="15"/>
      <c r="P34" s="15"/>
      <c r="Q34" s="15"/>
      <c r="R34" s="15"/>
      <c r="S34" s="15"/>
      <c r="T34" s="15"/>
      <c r="U34" s="15"/>
      <c r="V34" s="1"/>
      <c r="W34" s="1"/>
      <c r="X34" s="1"/>
      <c r="Y34" s="19"/>
      <c r="Z34" s="19"/>
      <c r="AA34" s="19"/>
      <c r="AB34" s="19"/>
      <c r="AC34" s="15"/>
      <c r="AE34" s="15"/>
    </row>
    <row r="35" spans="1:31" s="4" customFormat="1" ht="24.95" customHeight="1" thickBot="1">
      <c r="A35" s="101">
        <v>2</v>
      </c>
      <c r="B35" s="99" t="s">
        <v>32</v>
      </c>
      <c r="C35" s="112" t="s">
        <v>67</v>
      </c>
      <c r="D35" s="100" t="s">
        <v>7</v>
      </c>
      <c r="E35" s="100" t="s">
        <v>71</v>
      </c>
      <c r="F35" s="115">
        <v>5070047.6500000004</v>
      </c>
      <c r="G35" s="100">
        <v>0</v>
      </c>
      <c r="H35" s="100">
        <v>0</v>
      </c>
      <c r="I35" s="100">
        <v>0</v>
      </c>
      <c r="J35" s="115">
        <v>5070047.6500000004</v>
      </c>
      <c r="K35" s="100">
        <v>0</v>
      </c>
      <c r="L35" s="116">
        <v>45627</v>
      </c>
      <c r="M35" s="100" t="s">
        <v>68</v>
      </c>
      <c r="N35" s="43"/>
      <c r="O35" s="15"/>
      <c r="P35" s="15"/>
      <c r="Q35" s="15"/>
      <c r="R35" s="15"/>
      <c r="S35" s="15"/>
      <c r="T35" s="15"/>
      <c r="U35" s="15"/>
      <c r="V35" s="1"/>
      <c r="W35" s="1"/>
      <c r="X35" s="1"/>
      <c r="Y35" s="19"/>
      <c r="Z35" s="19"/>
      <c r="AA35" s="19"/>
      <c r="AB35" s="19"/>
      <c r="AC35" s="15"/>
      <c r="AE35" s="15"/>
    </row>
    <row r="36" spans="1:31" s="44" customFormat="1" ht="24.95" customHeight="1" thickBot="1">
      <c r="A36" s="100">
        <v>3</v>
      </c>
      <c r="B36" s="99" t="s">
        <v>33</v>
      </c>
      <c r="C36" s="112" t="s">
        <v>67</v>
      </c>
      <c r="D36" s="100" t="s">
        <v>7</v>
      </c>
      <c r="E36" s="115">
        <v>4128.1000000000004</v>
      </c>
      <c r="F36" s="115">
        <v>9181474.2200000007</v>
      </c>
      <c r="G36" s="100">
        <v>0</v>
      </c>
      <c r="H36" s="100">
        <v>0</v>
      </c>
      <c r="I36" s="100">
        <v>0</v>
      </c>
      <c r="J36" s="115">
        <v>9181474.2200000007</v>
      </c>
      <c r="K36" s="100">
        <v>0</v>
      </c>
      <c r="L36" s="116">
        <v>45627</v>
      </c>
      <c r="M36" s="100" t="s">
        <v>68</v>
      </c>
      <c r="N36" s="43"/>
      <c r="O36" s="15"/>
      <c r="P36" s="15"/>
      <c r="Q36" s="15"/>
      <c r="R36" s="15"/>
      <c r="S36" s="15"/>
      <c r="T36" s="15"/>
      <c r="U36" s="15"/>
      <c r="V36" s="1"/>
      <c r="W36" s="1"/>
      <c r="X36" s="1"/>
      <c r="Y36" s="19"/>
      <c r="Z36" s="19"/>
      <c r="AA36" s="19"/>
      <c r="AB36" s="19"/>
      <c r="AC36" s="15"/>
      <c r="AE36" s="15"/>
    </row>
    <row r="37" spans="1:31" s="4" customFormat="1" ht="24.95" customHeight="1" thickBot="1">
      <c r="A37" s="101">
        <v>4</v>
      </c>
      <c r="B37" s="99" t="s">
        <v>34</v>
      </c>
      <c r="C37" s="99" t="s">
        <v>67</v>
      </c>
      <c r="D37" s="100" t="s">
        <v>7</v>
      </c>
      <c r="E37" s="100">
        <v>667.18</v>
      </c>
      <c r="F37" s="115">
        <v>12729818.15</v>
      </c>
      <c r="G37" s="100">
        <v>0</v>
      </c>
      <c r="H37" s="100">
        <v>0</v>
      </c>
      <c r="I37" s="100">
        <v>0</v>
      </c>
      <c r="J37" s="115">
        <v>12729818.15</v>
      </c>
      <c r="K37" s="100">
        <v>0</v>
      </c>
      <c r="L37" s="116">
        <v>45627</v>
      </c>
      <c r="M37" s="100" t="s">
        <v>68</v>
      </c>
      <c r="N37" s="43"/>
      <c r="O37" s="15"/>
      <c r="P37" s="15"/>
      <c r="Q37" s="15"/>
      <c r="R37" s="15"/>
      <c r="S37" s="15"/>
      <c r="T37" s="15"/>
      <c r="U37" s="15"/>
      <c r="V37" s="1"/>
      <c r="W37" s="1"/>
      <c r="X37" s="1"/>
      <c r="Y37" s="19"/>
      <c r="Z37" s="19"/>
      <c r="AA37" s="19"/>
      <c r="AB37" s="19"/>
      <c r="AC37" s="15"/>
      <c r="AE37" s="15"/>
    </row>
    <row r="38" spans="1:31" s="4" customFormat="1" ht="24.95" customHeight="1" thickBot="1">
      <c r="A38" s="100">
        <v>5</v>
      </c>
      <c r="B38" s="99" t="s">
        <v>35</v>
      </c>
      <c r="C38" s="99" t="s">
        <v>67</v>
      </c>
      <c r="D38" s="100" t="s">
        <v>7</v>
      </c>
      <c r="E38" s="100">
        <v>507.1</v>
      </c>
      <c r="F38" s="115">
        <v>10936642.779999999</v>
      </c>
      <c r="G38" s="100">
        <v>0</v>
      </c>
      <c r="H38" s="100">
        <v>0</v>
      </c>
      <c r="I38" s="100">
        <v>0</v>
      </c>
      <c r="J38" s="115">
        <v>10936642.779999999</v>
      </c>
      <c r="K38" s="100">
        <v>0</v>
      </c>
      <c r="L38" s="116">
        <v>45627</v>
      </c>
      <c r="M38" s="100" t="s">
        <v>68</v>
      </c>
      <c r="N38" s="43"/>
      <c r="O38" s="15"/>
      <c r="P38" s="15"/>
      <c r="Q38" s="15"/>
      <c r="R38" s="15"/>
      <c r="S38" s="15"/>
      <c r="T38" s="15"/>
      <c r="U38" s="15"/>
      <c r="V38" s="1"/>
      <c r="W38" s="1"/>
      <c r="X38" s="1"/>
      <c r="Y38" s="19"/>
      <c r="Z38" s="19"/>
      <c r="AA38" s="19"/>
      <c r="AB38" s="19"/>
      <c r="AC38" s="15"/>
      <c r="AE38" s="15"/>
    </row>
    <row r="39" spans="1:31" s="15" customFormat="1" ht="27" customHeight="1" thickBot="1">
      <c r="A39" s="101">
        <v>6</v>
      </c>
      <c r="B39" s="99" t="s">
        <v>36</v>
      </c>
      <c r="C39" s="99" t="s">
        <v>67</v>
      </c>
      <c r="D39" s="100" t="s">
        <v>7</v>
      </c>
      <c r="E39" s="100">
        <v>507.9</v>
      </c>
      <c r="F39" s="115">
        <v>11502161.199999999</v>
      </c>
      <c r="G39" s="100">
        <v>0</v>
      </c>
      <c r="H39" s="100">
        <v>0</v>
      </c>
      <c r="I39" s="100">
        <v>0</v>
      </c>
      <c r="J39" s="115">
        <v>11502161.199999999</v>
      </c>
      <c r="K39" s="100">
        <v>0</v>
      </c>
      <c r="L39" s="116">
        <v>45627</v>
      </c>
      <c r="M39" s="100" t="s">
        <v>68</v>
      </c>
      <c r="N39" s="43"/>
      <c r="V39" s="1"/>
      <c r="W39" s="1"/>
      <c r="X39" s="1"/>
      <c r="Y39" s="19"/>
      <c r="Z39" s="19"/>
      <c r="AA39" s="19"/>
      <c r="AB39" s="19"/>
    </row>
    <row r="40" spans="1:31" s="4" customFormat="1" ht="24.95" customHeight="1" thickBot="1">
      <c r="A40" s="100">
        <v>7</v>
      </c>
      <c r="B40" s="99" t="s">
        <v>37</v>
      </c>
      <c r="C40" s="112" t="s">
        <v>67</v>
      </c>
      <c r="D40" s="100" t="s">
        <v>7</v>
      </c>
      <c r="E40" s="115">
        <v>4076.7</v>
      </c>
      <c r="F40" s="115">
        <v>13345412.66</v>
      </c>
      <c r="G40" s="100">
        <v>0</v>
      </c>
      <c r="H40" s="100">
        <v>0</v>
      </c>
      <c r="I40" s="100">
        <v>0</v>
      </c>
      <c r="J40" s="115">
        <v>13345412.66</v>
      </c>
      <c r="K40" s="100">
        <v>0</v>
      </c>
      <c r="L40" s="116">
        <v>45627</v>
      </c>
      <c r="M40" s="100" t="s">
        <v>68</v>
      </c>
      <c r="N40" s="43"/>
      <c r="O40" s="15"/>
      <c r="P40" s="15"/>
      <c r="Q40" s="15"/>
      <c r="R40" s="15"/>
      <c r="S40" s="15"/>
      <c r="T40" s="15"/>
      <c r="U40" s="15"/>
      <c r="V40" s="1"/>
      <c r="W40" s="1"/>
      <c r="X40" s="1"/>
      <c r="Y40" s="19"/>
      <c r="Z40" s="19"/>
      <c r="AA40" s="19"/>
      <c r="AB40" s="19"/>
      <c r="AC40" s="15"/>
      <c r="AE40" s="15"/>
    </row>
    <row r="41" spans="1:31" s="4" customFormat="1" ht="24.95" customHeight="1" thickBot="1">
      <c r="A41" s="101">
        <v>8</v>
      </c>
      <c r="B41" s="99" t="s">
        <v>38</v>
      </c>
      <c r="C41" s="112" t="s">
        <v>67</v>
      </c>
      <c r="D41" s="100" t="s">
        <v>7</v>
      </c>
      <c r="E41" s="100" t="s">
        <v>71</v>
      </c>
      <c r="F41" s="115">
        <v>5063872.5199999996</v>
      </c>
      <c r="G41" s="100">
        <v>0</v>
      </c>
      <c r="H41" s="100">
        <v>0</v>
      </c>
      <c r="I41" s="100">
        <v>0</v>
      </c>
      <c r="J41" s="115">
        <v>5063872.5199999996</v>
      </c>
      <c r="K41" s="100">
        <v>0</v>
      </c>
      <c r="L41" s="116">
        <v>45627</v>
      </c>
      <c r="M41" s="100" t="s">
        <v>68</v>
      </c>
      <c r="N41" s="43"/>
      <c r="O41" s="15"/>
      <c r="P41" s="15"/>
      <c r="Q41" s="15"/>
      <c r="R41" s="15"/>
      <c r="S41" s="15"/>
      <c r="T41" s="15"/>
      <c r="U41" s="15"/>
      <c r="V41" s="1"/>
      <c r="W41" s="1"/>
      <c r="X41" s="1"/>
      <c r="Y41" s="19"/>
      <c r="Z41" s="19"/>
      <c r="AA41" s="19"/>
      <c r="AB41" s="19"/>
      <c r="AC41" s="15"/>
      <c r="AE41" s="15"/>
    </row>
    <row r="42" spans="1:31" s="15" customFormat="1" ht="13.5" customHeight="1" thickBot="1">
      <c r="A42" s="100">
        <v>9</v>
      </c>
      <c r="B42" s="99" t="s">
        <v>39</v>
      </c>
      <c r="C42" s="99" t="s">
        <v>67</v>
      </c>
      <c r="D42" s="100" t="s">
        <v>7</v>
      </c>
      <c r="E42" s="115">
        <v>2000</v>
      </c>
      <c r="F42" s="115">
        <v>8279282.79</v>
      </c>
      <c r="G42" s="100">
        <v>0</v>
      </c>
      <c r="H42" s="100">
        <v>0</v>
      </c>
      <c r="I42" s="100">
        <v>0</v>
      </c>
      <c r="J42" s="115">
        <v>8279282.79</v>
      </c>
      <c r="K42" s="100">
        <v>0</v>
      </c>
      <c r="L42" s="116">
        <v>45627</v>
      </c>
      <c r="M42" s="100" t="s">
        <v>68</v>
      </c>
      <c r="N42" s="37"/>
    </row>
    <row r="43" spans="1:31" s="15" customFormat="1" ht="13.5" customHeight="1" thickBot="1">
      <c r="A43" s="101">
        <v>10</v>
      </c>
      <c r="B43" s="99" t="s">
        <v>40</v>
      </c>
      <c r="C43" s="112" t="s">
        <v>67</v>
      </c>
      <c r="D43" s="100" t="s">
        <v>7</v>
      </c>
      <c r="E43" s="100" t="s">
        <v>71</v>
      </c>
      <c r="F43" s="115">
        <v>8202493.79</v>
      </c>
      <c r="G43" s="100">
        <v>0</v>
      </c>
      <c r="H43" s="100">
        <v>0</v>
      </c>
      <c r="I43" s="100">
        <v>0</v>
      </c>
      <c r="J43" s="115">
        <v>8202493.79</v>
      </c>
      <c r="K43" s="100">
        <v>0</v>
      </c>
      <c r="L43" s="116">
        <v>45627</v>
      </c>
      <c r="M43" s="100" t="s">
        <v>68</v>
      </c>
      <c r="N43" s="37"/>
    </row>
    <row r="44" spans="1:31" s="15" customFormat="1" ht="13.5" thickBot="1">
      <c r="A44" s="106" t="s">
        <v>41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8"/>
      <c r="N44" s="37"/>
      <c r="U44" s="19"/>
    </row>
    <row r="45" spans="1:31" s="15" customFormat="1" ht="27.75" customHeight="1">
      <c r="A45" s="74" t="s">
        <v>42</v>
      </c>
      <c r="B45" s="74"/>
      <c r="C45" s="21" t="s">
        <v>66</v>
      </c>
      <c r="D45" s="21" t="s">
        <v>66</v>
      </c>
      <c r="E45" s="21" t="s">
        <v>66</v>
      </c>
      <c r="F45" s="23">
        <f>F47</f>
        <v>88861520.640000001</v>
      </c>
      <c r="G45" s="23">
        <f t="shared" ref="G45:K45" si="3">G47</f>
        <v>0</v>
      </c>
      <c r="H45" s="23">
        <f t="shared" si="3"/>
        <v>0</v>
      </c>
      <c r="I45" s="23">
        <f t="shared" si="3"/>
        <v>0</v>
      </c>
      <c r="J45" s="23">
        <f t="shared" si="3"/>
        <v>88861520.640000001</v>
      </c>
      <c r="K45" s="23">
        <f t="shared" si="3"/>
        <v>0</v>
      </c>
      <c r="L45" s="21" t="s">
        <v>66</v>
      </c>
      <c r="M45" s="21" t="s">
        <v>66</v>
      </c>
      <c r="N45" s="37"/>
      <c r="U45" s="19"/>
    </row>
    <row r="46" spans="1:31" s="45" customFormat="1" ht="15.75" thickBot="1">
      <c r="A46" s="81" t="s">
        <v>15</v>
      </c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4"/>
      <c r="O46" s="15"/>
      <c r="P46" s="15"/>
      <c r="Q46" s="4"/>
      <c r="R46" s="15"/>
      <c r="S46" s="15"/>
      <c r="T46" s="15"/>
      <c r="U46" s="15"/>
      <c r="V46" s="1"/>
      <c r="W46" s="1"/>
      <c r="X46" s="1"/>
      <c r="Y46" s="19"/>
      <c r="Z46" s="19"/>
      <c r="AA46" s="19"/>
      <c r="AB46" s="19"/>
    </row>
    <row r="47" spans="1:31" s="4" customFormat="1" ht="25.5" customHeight="1" thickBot="1">
      <c r="A47" s="104" t="s">
        <v>86</v>
      </c>
      <c r="B47" s="105"/>
      <c r="C47" s="109" t="s">
        <v>66</v>
      </c>
      <c r="D47" s="109" t="s">
        <v>66</v>
      </c>
      <c r="E47" s="109" t="s">
        <v>66</v>
      </c>
      <c r="F47" s="111">
        <v>88861520.640000001</v>
      </c>
      <c r="G47" s="109">
        <v>0</v>
      </c>
      <c r="H47" s="109">
        <v>0</v>
      </c>
      <c r="I47" s="109">
        <v>0</v>
      </c>
      <c r="J47" s="111">
        <v>88861520.640000001</v>
      </c>
      <c r="K47" s="109">
        <v>0</v>
      </c>
      <c r="L47" s="109" t="s">
        <v>66</v>
      </c>
      <c r="M47" s="109" t="s">
        <v>66</v>
      </c>
      <c r="O47" s="15"/>
      <c r="P47" s="15"/>
      <c r="Q47" s="15"/>
      <c r="R47" s="15"/>
      <c r="S47" s="15"/>
      <c r="T47" s="15"/>
      <c r="U47" s="15"/>
      <c r="V47" s="1"/>
      <c r="W47" s="1"/>
      <c r="X47" s="1"/>
      <c r="Y47" s="19"/>
      <c r="Z47" s="19"/>
      <c r="AA47" s="19"/>
      <c r="AB47" s="19"/>
      <c r="AC47" s="15"/>
      <c r="AE47" s="15"/>
    </row>
    <row r="48" spans="1:31" s="15" customFormat="1" ht="15" customHeight="1" thickBot="1">
      <c r="A48" s="100">
        <v>1</v>
      </c>
      <c r="B48" s="99" t="s">
        <v>43</v>
      </c>
      <c r="C48" s="99" t="s">
        <v>74</v>
      </c>
      <c r="D48" s="101" t="s">
        <v>70</v>
      </c>
      <c r="E48" s="101" t="s">
        <v>71</v>
      </c>
      <c r="F48" s="113">
        <v>4929992.78</v>
      </c>
      <c r="G48" s="101">
        <v>0</v>
      </c>
      <c r="H48" s="101">
        <v>0</v>
      </c>
      <c r="I48" s="101">
        <v>0</v>
      </c>
      <c r="J48" s="113">
        <v>4929992.78</v>
      </c>
      <c r="K48" s="101">
        <v>0</v>
      </c>
      <c r="L48" s="116">
        <v>45992</v>
      </c>
      <c r="M48" s="101" t="s">
        <v>68</v>
      </c>
      <c r="N48" s="37"/>
      <c r="V48" s="1"/>
      <c r="W48" s="1"/>
      <c r="X48" s="1"/>
      <c r="Y48" s="19"/>
      <c r="Z48" s="19"/>
      <c r="AA48" s="19"/>
      <c r="AB48" s="19"/>
    </row>
    <row r="49" spans="1:31" s="15" customFormat="1" ht="30" customHeight="1" thickBot="1">
      <c r="A49" s="100">
        <v>2</v>
      </c>
      <c r="B49" s="99" t="s">
        <v>44</v>
      </c>
      <c r="C49" s="99" t="s">
        <v>67</v>
      </c>
      <c r="D49" s="100" t="s">
        <v>7</v>
      </c>
      <c r="E49" s="100">
        <v>556.37</v>
      </c>
      <c r="F49" s="115">
        <v>8414456.6199999992</v>
      </c>
      <c r="G49" s="100">
        <v>0</v>
      </c>
      <c r="H49" s="100">
        <v>0</v>
      </c>
      <c r="I49" s="100">
        <v>0</v>
      </c>
      <c r="J49" s="113">
        <v>8414456.6199999992</v>
      </c>
      <c r="K49" s="100">
        <v>0</v>
      </c>
      <c r="L49" s="116">
        <v>45992</v>
      </c>
      <c r="M49" s="100" t="s">
        <v>68</v>
      </c>
      <c r="N49" s="37"/>
      <c r="V49" s="1"/>
      <c r="W49" s="1"/>
      <c r="X49" s="1"/>
      <c r="Y49" s="19"/>
      <c r="Z49" s="19"/>
      <c r="AA49" s="19"/>
      <c r="AB49" s="19"/>
    </row>
    <row r="50" spans="1:31" s="45" customFormat="1" ht="24.95" customHeight="1" thickBot="1">
      <c r="A50" s="100">
        <v>3</v>
      </c>
      <c r="B50" s="99" t="s">
        <v>45</v>
      </c>
      <c r="C50" s="99" t="s">
        <v>67</v>
      </c>
      <c r="D50" s="100" t="s">
        <v>7</v>
      </c>
      <c r="E50" s="100">
        <v>302.39999999999998</v>
      </c>
      <c r="F50" s="115">
        <v>8925899.3900000006</v>
      </c>
      <c r="G50" s="100">
        <v>0</v>
      </c>
      <c r="H50" s="100">
        <v>0</v>
      </c>
      <c r="I50" s="100">
        <v>0</v>
      </c>
      <c r="J50" s="113">
        <v>8925899.3900000006</v>
      </c>
      <c r="K50" s="100">
        <v>0</v>
      </c>
      <c r="L50" s="116">
        <v>45992</v>
      </c>
      <c r="M50" s="100" t="s">
        <v>68</v>
      </c>
      <c r="N50" s="4"/>
      <c r="O50" s="15"/>
      <c r="P50" s="4"/>
      <c r="Q50" s="4"/>
      <c r="R50" s="15"/>
      <c r="S50" s="15"/>
      <c r="T50" s="15"/>
      <c r="U50" s="15"/>
      <c r="V50" s="1"/>
      <c r="W50" s="1"/>
      <c r="X50" s="1"/>
      <c r="Y50" s="19"/>
      <c r="Z50" s="19"/>
      <c r="AA50" s="19"/>
      <c r="AB50" s="19"/>
    </row>
    <row r="51" spans="1:31" s="45" customFormat="1" ht="24.95" customHeight="1" thickBot="1">
      <c r="A51" s="100">
        <v>4</v>
      </c>
      <c r="B51" s="99" t="s">
        <v>46</v>
      </c>
      <c r="C51" s="99" t="s">
        <v>67</v>
      </c>
      <c r="D51" s="100" t="s">
        <v>7</v>
      </c>
      <c r="E51" s="100">
        <v>821.78</v>
      </c>
      <c r="F51" s="115">
        <v>6507899.9400000004</v>
      </c>
      <c r="G51" s="100">
        <v>0</v>
      </c>
      <c r="H51" s="100">
        <v>0</v>
      </c>
      <c r="I51" s="100">
        <v>0</v>
      </c>
      <c r="J51" s="113">
        <v>6507899.9400000004</v>
      </c>
      <c r="K51" s="100">
        <v>0</v>
      </c>
      <c r="L51" s="116">
        <v>45992</v>
      </c>
      <c r="M51" s="100" t="s">
        <v>68</v>
      </c>
      <c r="N51" s="4"/>
      <c r="O51" s="15"/>
      <c r="P51" s="4"/>
      <c r="Q51" s="4"/>
      <c r="R51" s="15"/>
      <c r="S51" s="15"/>
      <c r="T51" s="15"/>
      <c r="U51" s="15"/>
      <c r="V51" s="1"/>
      <c r="W51" s="1"/>
      <c r="X51" s="1"/>
      <c r="Y51" s="19"/>
      <c r="Z51" s="19"/>
      <c r="AA51" s="19"/>
      <c r="AB51" s="19"/>
    </row>
    <row r="52" spans="1:31" s="4" customFormat="1" ht="24.95" customHeight="1" thickBot="1">
      <c r="A52" s="100">
        <v>5</v>
      </c>
      <c r="B52" s="99" t="s">
        <v>47</v>
      </c>
      <c r="C52" s="99" t="s">
        <v>67</v>
      </c>
      <c r="D52" s="100" t="s">
        <v>7</v>
      </c>
      <c r="E52" s="100">
        <v>542.44000000000005</v>
      </c>
      <c r="F52" s="115">
        <v>7413992.1600000001</v>
      </c>
      <c r="G52" s="100">
        <v>0</v>
      </c>
      <c r="H52" s="100">
        <v>0</v>
      </c>
      <c r="I52" s="100">
        <v>0</v>
      </c>
      <c r="J52" s="113">
        <v>7413992.1600000001</v>
      </c>
      <c r="K52" s="100">
        <v>0</v>
      </c>
      <c r="L52" s="116">
        <v>45992</v>
      </c>
      <c r="M52" s="100" t="s">
        <v>68</v>
      </c>
      <c r="O52" s="15"/>
      <c r="P52" s="15"/>
      <c r="Q52" s="15"/>
      <c r="R52" s="15"/>
      <c r="S52" s="15"/>
      <c r="T52" s="15"/>
      <c r="U52" s="15"/>
      <c r="V52" s="1"/>
      <c r="W52" s="1"/>
      <c r="X52" s="1"/>
      <c r="Y52" s="19"/>
      <c r="Z52" s="19"/>
      <c r="AA52" s="19"/>
      <c r="AB52" s="19"/>
      <c r="AC52" s="15"/>
      <c r="AE52" s="15"/>
    </row>
    <row r="53" spans="1:31" s="15" customFormat="1" ht="15" customHeight="1" thickBot="1">
      <c r="A53" s="100">
        <v>6</v>
      </c>
      <c r="B53" s="99" t="s">
        <v>48</v>
      </c>
      <c r="C53" s="99" t="s">
        <v>74</v>
      </c>
      <c r="D53" s="101" t="s">
        <v>70</v>
      </c>
      <c r="E53" s="101" t="s">
        <v>71</v>
      </c>
      <c r="F53" s="113">
        <v>6928778.71</v>
      </c>
      <c r="G53" s="101">
        <v>0</v>
      </c>
      <c r="H53" s="101">
        <v>0</v>
      </c>
      <c r="I53" s="101">
        <v>0</v>
      </c>
      <c r="J53" s="113">
        <v>6928778.71</v>
      </c>
      <c r="K53" s="101">
        <v>0</v>
      </c>
      <c r="L53" s="116">
        <v>45992</v>
      </c>
      <c r="M53" s="101" t="s">
        <v>68</v>
      </c>
      <c r="N53" s="37"/>
      <c r="V53" s="1"/>
      <c r="W53" s="1"/>
      <c r="X53" s="1"/>
      <c r="Y53" s="19"/>
      <c r="Z53" s="19"/>
      <c r="AA53" s="19"/>
      <c r="AB53" s="19"/>
    </row>
    <row r="54" spans="1:31" s="15" customFormat="1" ht="30" customHeight="1" thickBot="1">
      <c r="A54" s="100">
        <v>7</v>
      </c>
      <c r="B54" s="99" t="s">
        <v>48</v>
      </c>
      <c r="C54" s="99" t="s">
        <v>69</v>
      </c>
      <c r="D54" s="101" t="s">
        <v>70</v>
      </c>
      <c r="E54" s="101" t="s">
        <v>71</v>
      </c>
      <c r="F54" s="113">
        <v>1261400.67</v>
      </c>
      <c r="G54" s="101">
        <v>0</v>
      </c>
      <c r="H54" s="101">
        <v>0</v>
      </c>
      <c r="I54" s="101">
        <v>0</v>
      </c>
      <c r="J54" s="113">
        <v>1261400.67</v>
      </c>
      <c r="K54" s="101">
        <v>0</v>
      </c>
      <c r="L54" s="116">
        <v>45992</v>
      </c>
      <c r="M54" s="101" t="s">
        <v>68</v>
      </c>
      <c r="N54" s="37"/>
      <c r="V54" s="1"/>
      <c r="W54" s="1"/>
      <c r="X54" s="1"/>
      <c r="Y54" s="19"/>
      <c r="Z54" s="19"/>
      <c r="AA54" s="19"/>
      <c r="AB54" s="19"/>
    </row>
    <row r="55" spans="1:31" ht="13.5" thickBot="1">
      <c r="A55" s="100">
        <v>8</v>
      </c>
      <c r="B55" s="99" t="s">
        <v>48</v>
      </c>
      <c r="C55" s="99" t="s">
        <v>72</v>
      </c>
      <c r="D55" s="101" t="s">
        <v>70</v>
      </c>
      <c r="E55" s="101" t="s">
        <v>71</v>
      </c>
      <c r="F55" s="113">
        <v>1320772.43</v>
      </c>
      <c r="G55" s="101">
        <v>0</v>
      </c>
      <c r="H55" s="101">
        <v>0</v>
      </c>
      <c r="I55" s="101">
        <v>0</v>
      </c>
      <c r="J55" s="113">
        <v>1320772.43</v>
      </c>
      <c r="K55" s="101">
        <v>0</v>
      </c>
      <c r="L55" s="116">
        <v>45992</v>
      </c>
      <c r="M55" s="101" t="s">
        <v>68</v>
      </c>
      <c r="R55" s="15"/>
      <c r="S55" s="15"/>
    </row>
    <row r="56" spans="1:31" ht="13.5" thickBot="1">
      <c r="A56" s="100">
        <v>9</v>
      </c>
      <c r="B56" s="99" t="s">
        <v>18</v>
      </c>
      <c r="C56" s="99" t="s">
        <v>74</v>
      </c>
      <c r="D56" s="101" t="s">
        <v>70</v>
      </c>
      <c r="E56" s="101" t="s">
        <v>71</v>
      </c>
      <c r="F56" s="113">
        <v>14448826.949999999</v>
      </c>
      <c r="G56" s="101">
        <v>0</v>
      </c>
      <c r="H56" s="101">
        <v>0</v>
      </c>
      <c r="I56" s="101">
        <v>0</v>
      </c>
      <c r="J56" s="113">
        <v>14448826.949999999</v>
      </c>
      <c r="K56" s="101">
        <v>0</v>
      </c>
      <c r="L56" s="116">
        <v>45992</v>
      </c>
      <c r="M56" s="101" t="s">
        <v>68</v>
      </c>
    </row>
    <row r="57" spans="1:31" ht="26.25" thickBot="1">
      <c r="A57" s="100">
        <v>10</v>
      </c>
      <c r="B57" s="99" t="s">
        <v>49</v>
      </c>
      <c r="C57" s="99" t="s">
        <v>67</v>
      </c>
      <c r="D57" s="100" t="s">
        <v>7</v>
      </c>
      <c r="E57" s="100">
        <v>697.52</v>
      </c>
      <c r="F57" s="115">
        <v>5318256.16</v>
      </c>
      <c r="G57" s="100">
        <v>0</v>
      </c>
      <c r="H57" s="100">
        <v>0</v>
      </c>
      <c r="I57" s="100">
        <v>0</v>
      </c>
      <c r="J57" s="113">
        <v>5318256.16</v>
      </c>
      <c r="K57" s="100">
        <v>0</v>
      </c>
      <c r="L57" s="116">
        <v>45992</v>
      </c>
      <c r="M57" s="100" t="s">
        <v>68</v>
      </c>
    </row>
    <row r="58" spans="1:31" ht="26.25" thickBot="1">
      <c r="A58" s="100">
        <v>11</v>
      </c>
      <c r="B58" s="99" t="s">
        <v>50</v>
      </c>
      <c r="C58" s="99" t="s">
        <v>67</v>
      </c>
      <c r="D58" s="100" t="s">
        <v>7</v>
      </c>
      <c r="E58" s="100">
        <v>882.62</v>
      </c>
      <c r="F58" s="115">
        <v>9691084.0600000005</v>
      </c>
      <c r="G58" s="100">
        <v>0</v>
      </c>
      <c r="H58" s="100">
        <v>0</v>
      </c>
      <c r="I58" s="100">
        <v>0</v>
      </c>
      <c r="J58" s="113">
        <v>9691084.0600000005</v>
      </c>
      <c r="K58" s="100">
        <v>0</v>
      </c>
      <c r="L58" s="116">
        <v>45992</v>
      </c>
      <c r="M58" s="100" t="s">
        <v>68</v>
      </c>
    </row>
    <row r="59" spans="1:31" ht="26.25" thickBot="1">
      <c r="A59" s="100">
        <v>12</v>
      </c>
      <c r="B59" s="99" t="s">
        <v>51</v>
      </c>
      <c r="C59" s="99" t="s">
        <v>67</v>
      </c>
      <c r="D59" s="100" t="s">
        <v>7</v>
      </c>
      <c r="E59" s="115">
        <v>1138</v>
      </c>
      <c r="F59" s="115">
        <v>13700160.77</v>
      </c>
      <c r="G59" s="100">
        <v>0</v>
      </c>
      <c r="H59" s="100">
        <v>0</v>
      </c>
      <c r="I59" s="100">
        <v>0</v>
      </c>
      <c r="J59" s="113">
        <v>13700160.77</v>
      </c>
      <c r="K59" s="100">
        <v>0</v>
      </c>
      <c r="L59" s="116">
        <v>45992</v>
      </c>
      <c r="M59" s="100" t="s">
        <v>68</v>
      </c>
    </row>
  </sheetData>
  <mergeCells count="27">
    <mergeCell ref="I1:K2"/>
    <mergeCell ref="I3:M3"/>
    <mergeCell ref="A47:B47"/>
    <mergeCell ref="A45:B45"/>
    <mergeCell ref="A32:M32"/>
    <mergeCell ref="A33:B33"/>
    <mergeCell ref="F8:F9"/>
    <mergeCell ref="A13:B13"/>
    <mergeCell ref="A30:M30"/>
    <mergeCell ref="A31:B31"/>
    <mergeCell ref="A46:M46"/>
    <mergeCell ref="A15:B15"/>
    <mergeCell ref="A44:M44"/>
    <mergeCell ref="A14:M14"/>
    <mergeCell ref="I4:M4"/>
    <mergeCell ref="L7:L9"/>
    <mergeCell ref="M7:M9"/>
    <mergeCell ref="A12:M12"/>
    <mergeCell ref="A11:B11"/>
    <mergeCell ref="G8:K8"/>
    <mergeCell ref="C5:H5"/>
    <mergeCell ref="A7:A9"/>
    <mergeCell ref="B7:B9"/>
    <mergeCell ref="C7:C9"/>
    <mergeCell ref="D7:D9"/>
    <mergeCell ref="E7:E9"/>
    <mergeCell ref="F7:K7"/>
  </mergeCells>
  <pageMargins left="0" right="0" top="0" bottom="0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9"/>
  <sheetViews>
    <sheetView view="pageBreakPreview" zoomScale="120" workbookViewId="0">
      <selection activeCell="F4" sqref="F4:G4"/>
    </sheetView>
  </sheetViews>
  <sheetFormatPr defaultRowHeight="15"/>
  <cols>
    <col min="1" max="1" width="5.28515625" style="46" customWidth="1"/>
    <col min="2" max="2" width="34.42578125" style="46" customWidth="1"/>
    <col min="3" max="4" width="21.140625" style="46" customWidth="1"/>
    <col min="5" max="5" width="20.42578125" style="46" customWidth="1"/>
    <col min="6" max="6" width="21" style="46" customWidth="1"/>
    <col min="7" max="7" width="24.140625" style="47" customWidth="1"/>
    <col min="8" max="8" width="16.42578125" style="46" customWidth="1"/>
    <col min="9" max="9" width="13.42578125" style="46" customWidth="1"/>
    <col min="10" max="12" width="9.140625" style="46" customWidth="1"/>
    <col min="13" max="16384" width="9.140625" style="46"/>
  </cols>
  <sheetData>
    <row r="1" spans="1:9" ht="15" customHeight="1">
      <c r="F1" s="75" t="s">
        <v>84</v>
      </c>
      <c r="G1" s="76"/>
    </row>
    <row r="2" spans="1:9" ht="30" customHeight="1">
      <c r="F2" s="76"/>
      <c r="G2" s="76"/>
    </row>
    <row r="3" spans="1:9">
      <c r="A3" s="48"/>
      <c r="B3" s="48"/>
      <c r="C3" s="48"/>
      <c r="D3" s="48"/>
      <c r="E3" s="48"/>
      <c r="F3" s="63"/>
      <c r="G3" s="64"/>
    </row>
    <row r="4" spans="1:9" ht="101.25" customHeight="1">
      <c r="A4" s="48"/>
      <c r="B4" s="48"/>
      <c r="C4" s="48"/>
      <c r="D4" s="48"/>
      <c r="E4" s="48"/>
      <c r="F4" s="77" t="s">
        <v>91</v>
      </c>
      <c r="G4" s="77"/>
    </row>
    <row r="5" spans="1:9">
      <c r="A5" s="48"/>
      <c r="B5" s="48"/>
      <c r="C5" s="48"/>
      <c r="D5" s="48"/>
      <c r="E5" s="50"/>
      <c r="F5" s="48"/>
      <c r="G5" s="49"/>
    </row>
    <row r="6" spans="1:9" ht="39.75" customHeight="1">
      <c r="A6" s="48"/>
      <c r="B6" s="93" t="s">
        <v>75</v>
      </c>
      <c r="C6" s="93"/>
      <c r="D6" s="93"/>
      <c r="E6" s="93"/>
      <c r="F6" s="93"/>
      <c r="G6" s="49"/>
    </row>
    <row r="7" spans="1:9">
      <c r="A7" s="48"/>
      <c r="B7" s="48"/>
      <c r="C7" s="48"/>
      <c r="D7" s="48"/>
      <c r="E7" s="48"/>
      <c r="F7" s="48"/>
      <c r="G7" s="49"/>
    </row>
    <row r="8" spans="1:9" ht="63.75">
      <c r="A8" s="92" t="s">
        <v>0</v>
      </c>
      <c r="B8" s="92" t="s">
        <v>1</v>
      </c>
      <c r="C8" s="51" t="s">
        <v>2</v>
      </c>
      <c r="D8" s="51" t="s">
        <v>3</v>
      </c>
      <c r="E8" s="51" t="s">
        <v>4</v>
      </c>
      <c r="F8" s="52" t="s">
        <v>5</v>
      </c>
      <c r="G8" s="38" t="s">
        <v>6</v>
      </c>
    </row>
    <row r="9" spans="1:9">
      <c r="A9" s="92"/>
      <c r="B9" s="92"/>
      <c r="C9" s="51" t="s">
        <v>7</v>
      </c>
      <c r="D9" s="51" t="s">
        <v>8</v>
      </c>
      <c r="E9" s="52" t="s">
        <v>9</v>
      </c>
      <c r="F9" s="53" t="s">
        <v>10</v>
      </c>
      <c r="G9" s="54" t="s">
        <v>11</v>
      </c>
      <c r="H9" s="47"/>
      <c r="I9" s="47"/>
    </row>
    <row r="10" spans="1:9">
      <c r="A10" s="55">
        <v>1</v>
      </c>
      <c r="B10" s="55">
        <v>2</v>
      </c>
      <c r="C10" s="55">
        <v>3</v>
      </c>
      <c r="D10" s="55">
        <v>4</v>
      </c>
      <c r="E10" s="55">
        <v>5</v>
      </c>
      <c r="F10" s="55">
        <v>6</v>
      </c>
      <c r="G10" s="56">
        <v>7</v>
      </c>
    </row>
    <row r="11" spans="1:9">
      <c r="A11" s="84" t="s">
        <v>12</v>
      </c>
      <c r="B11" s="84"/>
      <c r="C11" s="57">
        <f>C13+C33+C37</f>
        <v>76700.3</v>
      </c>
      <c r="D11" s="58">
        <f>D13+D33+D37</f>
        <v>2185</v>
      </c>
      <c r="E11" s="58">
        <f>E13+E33+E37</f>
        <v>20</v>
      </c>
      <c r="F11" s="58">
        <f>F13+F33+F37</f>
        <v>16</v>
      </c>
      <c r="G11" s="59">
        <f>G13+G33+G37</f>
        <v>1634841.86</v>
      </c>
      <c r="H11" s="47"/>
      <c r="I11" s="47"/>
    </row>
    <row r="12" spans="1:9" s="60" customFormat="1" ht="12.75">
      <c r="A12" s="85" t="s">
        <v>13</v>
      </c>
      <c r="B12" s="86"/>
      <c r="C12" s="86"/>
      <c r="D12" s="86"/>
      <c r="E12" s="86"/>
      <c r="F12" s="86"/>
      <c r="G12" s="87"/>
      <c r="I12" s="61"/>
    </row>
    <row r="13" spans="1:9" s="60" customFormat="1" ht="30" customHeight="1">
      <c r="A13" s="84" t="s">
        <v>14</v>
      </c>
      <c r="B13" s="84"/>
      <c r="C13" s="57">
        <f>C15</f>
        <v>76700.3</v>
      </c>
      <c r="D13" s="58">
        <f t="shared" ref="D13:G13" si="0">D15</f>
        <v>2185</v>
      </c>
      <c r="E13" s="58">
        <f t="shared" si="0"/>
        <v>20</v>
      </c>
      <c r="F13" s="58">
        <f t="shared" si="0"/>
        <v>16</v>
      </c>
      <c r="G13" s="59">
        <f t="shared" si="0"/>
        <v>1634841.86</v>
      </c>
      <c r="H13" s="61"/>
      <c r="I13" s="61"/>
    </row>
    <row r="14" spans="1:9" s="45" customFormat="1" ht="15.75" thickBot="1">
      <c r="A14" s="89" t="s">
        <v>15</v>
      </c>
      <c r="B14" s="90"/>
      <c r="C14" s="90"/>
      <c r="D14" s="90"/>
      <c r="E14" s="90"/>
      <c r="F14" s="90"/>
      <c r="G14" s="91"/>
    </row>
    <row r="15" spans="1:9" s="45" customFormat="1" ht="25.5" customHeight="1" thickBot="1">
      <c r="A15" s="104" t="s">
        <v>86</v>
      </c>
      <c r="B15" s="105"/>
      <c r="C15" s="109">
        <v>76700.3</v>
      </c>
      <c r="D15" s="109">
        <v>2185</v>
      </c>
      <c r="E15" s="109">
        <v>20</v>
      </c>
      <c r="F15" s="109">
        <v>16</v>
      </c>
      <c r="G15" s="111">
        <v>1634841.86</v>
      </c>
    </row>
    <row r="16" spans="1:9" s="45" customFormat="1" ht="15.75" thickBot="1">
      <c r="A16" s="101">
        <v>1</v>
      </c>
      <c r="B16" s="112" t="s">
        <v>31</v>
      </c>
      <c r="C16" s="101">
        <v>2419.6</v>
      </c>
      <c r="D16" s="101">
        <v>67</v>
      </c>
      <c r="E16" s="101">
        <v>1</v>
      </c>
      <c r="F16" s="101">
        <v>1</v>
      </c>
      <c r="G16" s="113">
        <v>45394.47</v>
      </c>
    </row>
    <row r="17" spans="1:12" s="45" customFormat="1" ht="15.75" thickBot="1">
      <c r="A17" s="101">
        <v>2</v>
      </c>
      <c r="B17" s="112" t="s">
        <v>43</v>
      </c>
      <c r="C17" s="101">
        <v>2297</v>
      </c>
      <c r="D17" s="101">
        <v>61</v>
      </c>
      <c r="E17" s="101">
        <v>1</v>
      </c>
      <c r="F17" s="101">
        <v>1</v>
      </c>
      <c r="G17" s="113">
        <v>70600.009999999995</v>
      </c>
    </row>
    <row r="18" spans="1:12" s="45" customFormat="1" ht="15.75" thickBot="1">
      <c r="A18" s="101">
        <v>3</v>
      </c>
      <c r="B18" s="112" t="s">
        <v>44</v>
      </c>
      <c r="C18" s="101">
        <v>2594.3000000000002</v>
      </c>
      <c r="D18" s="101">
        <v>41</v>
      </c>
      <c r="E18" s="101">
        <v>1</v>
      </c>
      <c r="F18" s="101">
        <v>1</v>
      </c>
      <c r="G18" s="113">
        <v>45223.519999999997</v>
      </c>
    </row>
    <row r="19" spans="1:12" s="45" customFormat="1" ht="15.75" thickBot="1">
      <c r="A19" s="101">
        <v>4</v>
      </c>
      <c r="B19" s="112" t="s">
        <v>76</v>
      </c>
      <c r="C19" s="101">
        <v>2362.8000000000002</v>
      </c>
      <c r="D19" s="101">
        <v>62</v>
      </c>
      <c r="E19" s="101">
        <v>1</v>
      </c>
      <c r="F19" s="101">
        <v>1</v>
      </c>
      <c r="G19" s="113">
        <v>45360.44</v>
      </c>
    </row>
    <row r="20" spans="1:12" s="45" customFormat="1" ht="15.75" thickBot="1">
      <c r="A20" s="101">
        <v>5</v>
      </c>
      <c r="B20" s="112" t="s">
        <v>17</v>
      </c>
      <c r="C20" s="101">
        <v>7932.3</v>
      </c>
      <c r="D20" s="101">
        <v>140</v>
      </c>
      <c r="E20" s="101">
        <v>1</v>
      </c>
      <c r="F20" s="101">
        <v>1</v>
      </c>
      <c r="G20" s="113">
        <v>63459.519999999997</v>
      </c>
    </row>
    <row r="21" spans="1:12" s="45" customFormat="1" ht="15.75" thickBot="1">
      <c r="A21" s="101">
        <v>6</v>
      </c>
      <c r="B21" s="112" t="s">
        <v>77</v>
      </c>
      <c r="C21" s="101">
        <v>5386</v>
      </c>
      <c r="D21" s="101">
        <v>316</v>
      </c>
      <c r="E21" s="101">
        <v>1</v>
      </c>
      <c r="F21" s="101">
        <v>1</v>
      </c>
      <c r="G21" s="113">
        <v>75882.47</v>
      </c>
    </row>
    <row r="22" spans="1:12" s="45" customFormat="1" ht="15.75" thickBot="1">
      <c r="A22" s="101">
        <v>7</v>
      </c>
      <c r="B22" s="112" t="s">
        <v>78</v>
      </c>
      <c r="C22" s="101">
        <v>5899.5</v>
      </c>
      <c r="D22" s="101">
        <v>200</v>
      </c>
      <c r="E22" s="101">
        <v>1</v>
      </c>
      <c r="F22" s="101">
        <v>1</v>
      </c>
      <c r="G22" s="113">
        <v>56894.94</v>
      </c>
    </row>
    <row r="23" spans="1:12" s="45" customFormat="1" ht="15.75" thickBot="1">
      <c r="A23" s="101">
        <v>8</v>
      </c>
      <c r="B23" s="112" t="s">
        <v>48</v>
      </c>
      <c r="C23" s="101">
        <v>3681</v>
      </c>
      <c r="D23" s="101">
        <v>116</v>
      </c>
      <c r="E23" s="101">
        <v>3</v>
      </c>
      <c r="F23" s="101">
        <v>1</v>
      </c>
      <c r="G23" s="113">
        <v>274909.93</v>
      </c>
    </row>
    <row r="24" spans="1:12" s="45" customFormat="1" ht="15.75" thickBot="1">
      <c r="A24" s="101">
        <v>9</v>
      </c>
      <c r="B24" s="112" t="s">
        <v>49</v>
      </c>
      <c r="C24" s="101">
        <v>3761.6</v>
      </c>
      <c r="D24" s="101">
        <v>137</v>
      </c>
      <c r="E24" s="101">
        <v>1</v>
      </c>
      <c r="F24" s="101">
        <v>1</v>
      </c>
      <c r="G24" s="113">
        <v>64447.93</v>
      </c>
    </row>
    <row r="25" spans="1:12" s="45" customFormat="1" ht="15.75" thickBot="1">
      <c r="A25" s="101">
        <v>10</v>
      </c>
      <c r="B25" s="112" t="s">
        <v>25</v>
      </c>
      <c r="C25" s="101">
        <v>6093.8</v>
      </c>
      <c r="D25" s="101">
        <v>226</v>
      </c>
      <c r="E25" s="101">
        <v>1</v>
      </c>
      <c r="F25" s="101">
        <v>1</v>
      </c>
      <c r="G25" s="113">
        <v>63915.44</v>
      </c>
    </row>
    <row r="26" spans="1:12" s="45" customFormat="1" ht="15.75" thickBot="1">
      <c r="A26" s="101">
        <v>11</v>
      </c>
      <c r="B26" s="112" t="s">
        <v>35</v>
      </c>
      <c r="C26" s="101">
        <v>2694.6</v>
      </c>
      <c r="D26" s="101">
        <v>87</v>
      </c>
      <c r="E26" s="101">
        <v>1</v>
      </c>
      <c r="F26" s="101">
        <v>1</v>
      </c>
      <c r="G26" s="113">
        <v>112646.03</v>
      </c>
    </row>
    <row r="27" spans="1:12" s="45" customFormat="1" ht="15.75" thickBot="1">
      <c r="A27" s="101">
        <v>12</v>
      </c>
      <c r="B27" s="112" t="s">
        <v>79</v>
      </c>
      <c r="C27" s="101">
        <v>6457.9</v>
      </c>
      <c r="D27" s="101">
        <v>193</v>
      </c>
      <c r="E27" s="101">
        <v>1</v>
      </c>
      <c r="F27" s="101">
        <v>1</v>
      </c>
      <c r="G27" s="113">
        <v>81352.850000000006</v>
      </c>
    </row>
    <row r="28" spans="1:12" s="45" customFormat="1" ht="15.75" thickBot="1">
      <c r="A28" s="101">
        <v>13</v>
      </c>
      <c r="B28" s="112" t="s">
        <v>50</v>
      </c>
      <c r="C28" s="101">
        <v>5927.9</v>
      </c>
      <c r="D28" s="101">
        <v>189</v>
      </c>
      <c r="E28" s="101">
        <v>1</v>
      </c>
      <c r="F28" s="101">
        <v>1</v>
      </c>
      <c r="G28" s="113">
        <v>78648.05</v>
      </c>
    </row>
    <row r="29" spans="1:12" s="45" customFormat="1" ht="15.75" thickBot="1">
      <c r="A29" s="101">
        <v>14</v>
      </c>
      <c r="B29" s="112" t="s">
        <v>80</v>
      </c>
      <c r="C29" s="101">
        <v>8913.6</v>
      </c>
      <c r="D29" s="101">
        <v>227</v>
      </c>
      <c r="E29" s="101">
        <v>3</v>
      </c>
      <c r="F29" s="101">
        <v>1</v>
      </c>
      <c r="G29" s="113">
        <v>350830.51</v>
      </c>
    </row>
    <row r="30" spans="1:12" ht="12.75" customHeight="1" thickBot="1">
      <c r="A30" s="101">
        <v>15</v>
      </c>
      <c r="B30" s="112" t="s">
        <v>81</v>
      </c>
      <c r="C30" s="101">
        <v>2211.1999999999998</v>
      </c>
      <c r="D30" s="101">
        <v>87</v>
      </c>
      <c r="E30" s="101">
        <v>1</v>
      </c>
      <c r="F30" s="101">
        <v>1</v>
      </c>
      <c r="G30" s="113">
        <v>127841.81</v>
      </c>
      <c r="I30" s="47"/>
      <c r="K30" s="33"/>
      <c r="L30" s="33"/>
    </row>
    <row r="31" spans="1:12" ht="15.75" thickBot="1">
      <c r="A31" s="101">
        <v>16</v>
      </c>
      <c r="B31" s="112" t="s">
        <v>51</v>
      </c>
      <c r="C31" s="101">
        <v>8067.2</v>
      </c>
      <c r="D31" s="101">
        <v>36</v>
      </c>
      <c r="E31" s="101">
        <v>1</v>
      </c>
      <c r="F31" s="101">
        <v>1</v>
      </c>
      <c r="G31" s="113">
        <v>77433.94</v>
      </c>
      <c r="H31" s="47"/>
      <c r="I31" s="47"/>
      <c r="K31" s="33"/>
      <c r="L31" s="33"/>
    </row>
    <row r="32" spans="1:12" ht="15.75" thickBot="1">
      <c r="A32" s="117" t="s">
        <v>29</v>
      </c>
      <c r="B32" s="118"/>
      <c r="C32" s="118"/>
      <c r="D32" s="118"/>
      <c r="E32" s="118"/>
      <c r="F32" s="118"/>
      <c r="G32" s="119"/>
      <c r="K32" s="33"/>
      <c r="L32" s="33"/>
    </row>
    <row r="33" spans="1:12" ht="27.75" customHeight="1">
      <c r="A33" s="84" t="s">
        <v>30</v>
      </c>
      <c r="B33" s="84"/>
      <c r="C33" s="57">
        <f>C35</f>
        <v>0</v>
      </c>
      <c r="D33" s="58">
        <f t="shared" ref="D33:G37" si="1">D35</f>
        <v>0</v>
      </c>
      <c r="E33" s="58">
        <f t="shared" si="1"/>
        <v>0</v>
      </c>
      <c r="F33" s="58">
        <f t="shared" si="1"/>
        <v>0</v>
      </c>
      <c r="G33" s="59">
        <f t="shared" si="1"/>
        <v>0</v>
      </c>
      <c r="H33" s="47"/>
      <c r="K33" s="33"/>
      <c r="L33" s="33"/>
    </row>
    <row r="34" spans="1:12" ht="11.25" customHeight="1">
      <c r="A34" s="89" t="s">
        <v>15</v>
      </c>
      <c r="B34" s="90"/>
      <c r="C34" s="90"/>
      <c r="D34" s="90"/>
      <c r="E34" s="90"/>
      <c r="F34" s="90"/>
      <c r="G34" s="91"/>
      <c r="K34" s="33"/>
      <c r="L34" s="33"/>
    </row>
    <row r="35" spans="1:12">
      <c r="A35" s="88" t="s">
        <v>16</v>
      </c>
      <c r="B35" s="88"/>
      <c r="C35" s="57">
        <v>0</v>
      </c>
      <c r="D35" s="58">
        <v>0</v>
      </c>
      <c r="E35" s="58">
        <v>0</v>
      </c>
      <c r="F35" s="58">
        <v>0</v>
      </c>
      <c r="G35" s="59">
        <v>0</v>
      </c>
      <c r="H35" s="47"/>
      <c r="I35" s="47"/>
      <c r="K35" s="33"/>
      <c r="L35" s="33"/>
    </row>
    <row r="36" spans="1:12">
      <c r="A36" s="85" t="s">
        <v>41</v>
      </c>
      <c r="B36" s="86"/>
      <c r="C36" s="86"/>
      <c r="D36" s="86"/>
      <c r="E36" s="86"/>
      <c r="F36" s="86"/>
      <c r="G36" s="87"/>
      <c r="K36" s="33"/>
      <c r="L36" s="33"/>
    </row>
    <row r="37" spans="1:12" ht="26.25" customHeight="1">
      <c r="A37" s="84" t="s">
        <v>42</v>
      </c>
      <c r="B37" s="84"/>
      <c r="C37" s="57">
        <f>C39</f>
        <v>0</v>
      </c>
      <c r="D37" s="58">
        <f t="shared" si="1"/>
        <v>0</v>
      </c>
      <c r="E37" s="58">
        <f t="shared" si="1"/>
        <v>0</v>
      </c>
      <c r="F37" s="58">
        <f t="shared" si="1"/>
        <v>0</v>
      </c>
      <c r="G37" s="59">
        <f t="shared" si="1"/>
        <v>0</v>
      </c>
      <c r="H37" s="47"/>
      <c r="K37" s="33"/>
      <c r="L37" s="33"/>
    </row>
    <row r="38" spans="1:12">
      <c r="A38" s="89" t="s">
        <v>15</v>
      </c>
      <c r="B38" s="90"/>
      <c r="C38" s="90"/>
      <c r="D38" s="90"/>
      <c r="E38" s="90"/>
      <c r="F38" s="90"/>
      <c r="G38" s="91"/>
    </row>
    <row r="39" spans="1:12">
      <c r="A39" s="88" t="s">
        <v>16</v>
      </c>
      <c r="B39" s="88"/>
      <c r="C39" s="57">
        <v>0</v>
      </c>
      <c r="D39" s="58">
        <v>0</v>
      </c>
      <c r="E39" s="58">
        <v>0</v>
      </c>
      <c r="F39" s="58">
        <v>0</v>
      </c>
      <c r="G39" s="59">
        <v>0</v>
      </c>
    </row>
  </sheetData>
  <mergeCells count="18">
    <mergeCell ref="B8:B9"/>
    <mergeCell ref="B6:F6"/>
    <mergeCell ref="A11:B11"/>
    <mergeCell ref="F1:G2"/>
    <mergeCell ref="A12:G12"/>
    <mergeCell ref="F4:G4"/>
    <mergeCell ref="A39:B39"/>
    <mergeCell ref="A38:G38"/>
    <mergeCell ref="A13:B13"/>
    <mergeCell ref="A14:G14"/>
    <mergeCell ref="A15:B15"/>
    <mergeCell ref="A33:B33"/>
    <mergeCell ref="A32:G32"/>
    <mergeCell ref="A34:G34"/>
    <mergeCell ref="A35:B35"/>
    <mergeCell ref="A37:B37"/>
    <mergeCell ref="A36:G36"/>
    <mergeCell ref="A8:A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3"/>
  <sheetViews>
    <sheetView tabSelected="1" view="pageBreakPreview" workbookViewId="0">
      <selection activeCell="C5" sqref="C5:H5"/>
    </sheetView>
  </sheetViews>
  <sheetFormatPr defaultRowHeight="12.75"/>
  <cols>
    <col min="1" max="1" width="6.140625" style="1" customWidth="1"/>
    <col min="2" max="2" width="36.7109375" style="1" customWidth="1"/>
    <col min="3" max="3" width="28.42578125" style="1" customWidth="1"/>
    <col min="4" max="4" width="13.28515625" style="1" customWidth="1"/>
    <col min="5" max="5" width="18.28515625" style="1" customWidth="1"/>
    <col min="6" max="6" width="16.7109375" style="1" customWidth="1"/>
    <col min="7" max="7" width="15.42578125" style="1" customWidth="1"/>
    <col min="8" max="8" width="18.5703125" style="1" customWidth="1"/>
    <col min="9" max="9" width="12.7109375" style="1" customWidth="1"/>
    <col min="10" max="10" width="18.140625" style="1" customWidth="1"/>
    <col min="11" max="11" width="15" style="1" customWidth="1"/>
    <col min="12" max="12" width="11" style="1" customWidth="1"/>
    <col min="13" max="13" width="9.140625" style="1" customWidth="1"/>
    <col min="14" max="14" width="12.7109375" style="1" customWidth="1"/>
    <col min="15" max="16" width="9.140625" style="1" customWidth="1"/>
    <col min="17" max="17" width="11.42578125" style="1" customWidth="1"/>
    <col min="18" max="18" width="12" style="1" customWidth="1"/>
    <col min="19" max="19" width="10.5703125" style="1" customWidth="1"/>
    <col min="20" max="16384" width="9.140625" style="1"/>
  </cols>
  <sheetData>
    <row r="1" spans="1:20">
      <c r="I1" s="94" t="s">
        <v>85</v>
      </c>
      <c r="J1" s="76"/>
      <c r="K1" s="76"/>
      <c r="L1" s="76"/>
      <c r="M1" s="76"/>
    </row>
    <row r="2" spans="1:20" ht="33.75" customHeight="1">
      <c r="I2" s="76"/>
      <c r="J2" s="76"/>
      <c r="K2" s="76"/>
      <c r="L2" s="76"/>
      <c r="M2" s="76"/>
    </row>
    <row r="3" spans="1:20" ht="13.5" customHeight="1">
      <c r="I3" s="65"/>
      <c r="J3" s="66"/>
      <c r="K3" s="66"/>
      <c r="L3" s="66"/>
      <c r="M3" s="66"/>
    </row>
    <row r="4" spans="1:20" ht="69.75" customHeight="1">
      <c r="I4" s="77" t="s">
        <v>92</v>
      </c>
      <c r="J4" s="77"/>
      <c r="K4" s="77"/>
      <c r="L4" s="77"/>
      <c r="M4" s="77"/>
    </row>
    <row r="5" spans="1:20" ht="75" customHeight="1">
      <c r="C5" s="120" t="s">
        <v>93</v>
      </c>
      <c r="D5" s="72"/>
      <c r="E5" s="72"/>
      <c r="F5" s="72"/>
      <c r="G5" s="72"/>
      <c r="H5" s="72"/>
    </row>
    <row r="6" spans="1:20" ht="12.75" customHeight="1"/>
    <row r="7" spans="1:20" ht="110.25" customHeight="1">
      <c r="A7" s="80" t="s">
        <v>0</v>
      </c>
      <c r="B7" s="80" t="s">
        <v>52</v>
      </c>
      <c r="C7" s="73" t="s">
        <v>53</v>
      </c>
      <c r="D7" s="73" t="s">
        <v>54</v>
      </c>
      <c r="E7" s="73" t="s">
        <v>55</v>
      </c>
      <c r="F7" s="79" t="s">
        <v>56</v>
      </c>
      <c r="G7" s="79"/>
      <c r="H7" s="79"/>
      <c r="I7" s="79"/>
      <c r="J7" s="79"/>
      <c r="K7" s="79"/>
      <c r="L7" s="78" t="s">
        <v>57</v>
      </c>
      <c r="M7" s="78" t="s">
        <v>58</v>
      </c>
    </row>
    <row r="8" spans="1:20" ht="12.75" customHeight="1">
      <c r="A8" s="80"/>
      <c r="B8" s="80"/>
      <c r="C8" s="73"/>
      <c r="D8" s="73"/>
      <c r="E8" s="73"/>
      <c r="F8" s="82" t="s">
        <v>59</v>
      </c>
      <c r="G8" s="79" t="s">
        <v>60</v>
      </c>
      <c r="H8" s="79"/>
      <c r="I8" s="79"/>
      <c r="J8" s="79"/>
      <c r="K8" s="79"/>
      <c r="L8" s="78"/>
      <c r="M8" s="78"/>
    </row>
    <row r="9" spans="1:20" ht="13.5" customHeight="1">
      <c r="A9" s="80"/>
      <c r="B9" s="80"/>
      <c r="C9" s="73"/>
      <c r="D9" s="73"/>
      <c r="E9" s="73"/>
      <c r="F9" s="82"/>
      <c r="G9" s="36" t="s">
        <v>61</v>
      </c>
      <c r="H9" s="36" t="s">
        <v>62</v>
      </c>
      <c r="I9" s="36" t="s">
        <v>63</v>
      </c>
      <c r="J9" s="36" t="s">
        <v>64</v>
      </c>
      <c r="K9" s="36" t="s">
        <v>65</v>
      </c>
      <c r="L9" s="78"/>
      <c r="M9" s="78"/>
      <c r="N9" s="3"/>
      <c r="O9" s="3"/>
    </row>
    <row r="10" spans="1:20" s="15" customFormat="1" ht="13.5" customHeigh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</row>
    <row r="11" spans="1:20" s="15" customFormat="1" ht="13.5" customHeight="1">
      <c r="A11" s="74" t="s">
        <v>12</v>
      </c>
      <c r="B11" s="74"/>
      <c r="C11" s="21" t="s">
        <v>66</v>
      </c>
      <c r="D11" s="21" t="s">
        <v>66</v>
      </c>
      <c r="E11" s="21" t="s">
        <v>66</v>
      </c>
      <c r="F11" s="30">
        <f t="shared" ref="F11:K11" si="0">F13+F37+F41</f>
        <v>1634841.86</v>
      </c>
      <c r="G11" s="30">
        <f t="shared" si="0"/>
        <v>0</v>
      </c>
      <c r="H11" s="30">
        <f t="shared" si="0"/>
        <v>0</v>
      </c>
      <c r="I11" s="30">
        <f t="shared" si="0"/>
        <v>0</v>
      </c>
      <c r="J11" s="30">
        <f t="shared" si="0"/>
        <v>1634841.86</v>
      </c>
      <c r="K11" s="30">
        <f t="shared" si="0"/>
        <v>0</v>
      </c>
      <c r="L11" s="21" t="s">
        <v>66</v>
      </c>
      <c r="M11" s="21" t="s">
        <v>66</v>
      </c>
    </row>
    <row r="12" spans="1:20" s="15" customFormat="1">
      <c r="A12" s="69" t="s">
        <v>13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20" s="15" customFormat="1" ht="27.75" customHeight="1">
      <c r="A13" s="74" t="s">
        <v>14</v>
      </c>
      <c r="B13" s="74"/>
      <c r="C13" s="21" t="s">
        <v>66</v>
      </c>
      <c r="D13" s="21" t="s">
        <v>66</v>
      </c>
      <c r="E13" s="21" t="s">
        <v>66</v>
      </c>
      <c r="F13" s="23">
        <f>F15</f>
        <v>1634841.86</v>
      </c>
      <c r="G13" s="23">
        <f t="shared" ref="G13:K13" si="1">G15</f>
        <v>0</v>
      </c>
      <c r="H13" s="23">
        <f t="shared" si="1"/>
        <v>0</v>
      </c>
      <c r="I13" s="23">
        <f t="shared" si="1"/>
        <v>0</v>
      </c>
      <c r="J13" s="23">
        <f t="shared" si="1"/>
        <v>1634841.86</v>
      </c>
      <c r="K13" s="23">
        <f t="shared" si="1"/>
        <v>0</v>
      </c>
      <c r="L13" s="21" t="s">
        <v>66</v>
      </c>
      <c r="M13" s="21" t="s">
        <v>66</v>
      </c>
    </row>
    <row r="14" spans="1:20" s="45" customFormat="1" ht="24.95" customHeight="1">
      <c r="A14" s="81" t="s">
        <v>15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4"/>
      <c r="O14" s="4"/>
      <c r="P14" s="4"/>
      <c r="Q14" s="4"/>
      <c r="R14" s="4"/>
      <c r="S14" s="4"/>
      <c r="T14" s="4"/>
    </row>
    <row r="15" spans="1:20" s="45" customFormat="1" ht="15">
      <c r="A15" s="68" t="s">
        <v>16</v>
      </c>
      <c r="B15" s="68"/>
      <c r="C15" s="21" t="s">
        <v>66</v>
      </c>
      <c r="D15" s="17" t="s">
        <v>66</v>
      </c>
      <c r="E15" s="30" t="s">
        <v>66</v>
      </c>
      <c r="F15" s="30">
        <f t="shared" ref="F15:K15" si="2">SUM(F16:F35)</f>
        <v>1634841.86</v>
      </c>
      <c r="G15" s="30">
        <f t="shared" si="2"/>
        <v>0</v>
      </c>
      <c r="H15" s="30">
        <f t="shared" si="2"/>
        <v>0</v>
      </c>
      <c r="I15" s="30">
        <f t="shared" si="2"/>
        <v>0</v>
      </c>
      <c r="J15" s="30">
        <f t="shared" si="2"/>
        <v>1634841.86</v>
      </c>
      <c r="K15" s="30">
        <f t="shared" si="2"/>
        <v>0</v>
      </c>
      <c r="L15" s="17" t="s">
        <v>66</v>
      </c>
      <c r="M15" s="30" t="s">
        <v>66</v>
      </c>
      <c r="N15" s="4"/>
      <c r="O15" s="4"/>
      <c r="P15" s="15"/>
      <c r="Q15" s="4"/>
      <c r="R15" s="4"/>
      <c r="S15" s="4"/>
      <c r="T15" s="4"/>
    </row>
    <row r="16" spans="1:20" s="45" customFormat="1" ht="24.95" customHeight="1">
      <c r="A16" s="6">
        <v>1</v>
      </c>
      <c r="B16" s="25" t="s">
        <v>31</v>
      </c>
      <c r="C16" s="25" t="s">
        <v>67</v>
      </c>
      <c r="D16" s="6" t="s">
        <v>7</v>
      </c>
      <c r="E16" s="7">
        <v>519.92999999999995</v>
      </c>
      <c r="F16" s="38">
        <f t="shared" ref="F16:F35" si="3">SUM(G16:K16)</f>
        <v>45394.47</v>
      </c>
      <c r="G16" s="39">
        <v>0</v>
      </c>
      <c r="H16" s="39">
        <v>0</v>
      </c>
      <c r="I16" s="39">
        <v>0</v>
      </c>
      <c r="J16" s="38">
        <v>45394.47</v>
      </c>
      <c r="K16" s="39">
        <v>0</v>
      </c>
      <c r="L16" s="40">
        <v>45261</v>
      </c>
      <c r="M16" s="6" t="s">
        <v>68</v>
      </c>
      <c r="N16" s="4"/>
      <c r="O16" s="4"/>
      <c r="P16" s="4"/>
      <c r="Q16" s="4"/>
      <c r="R16" s="4"/>
      <c r="S16" s="4"/>
      <c r="T16" s="4"/>
    </row>
    <row r="17" spans="1:20" s="45" customFormat="1" ht="24.95" customHeight="1">
      <c r="A17" s="8">
        <v>2</v>
      </c>
      <c r="B17" s="25" t="s">
        <v>43</v>
      </c>
      <c r="C17" s="25" t="s">
        <v>74</v>
      </c>
      <c r="D17" s="8" t="s">
        <v>70</v>
      </c>
      <c r="E17" s="29" t="s">
        <v>71</v>
      </c>
      <c r="F17" s="42">
        <f t="shared" si="3"/>
        <v>70600.009999999995</v>
      </c>
      <c r="G17" s="34">
        <v>0</v>
      </c>
      <c r="H17" s="34">
        <v>0</v>
      </c>
      <c r="I17" s="34">
        <v>0</v>
      </c>
      <c r="J17" s="34">
        <v>70600.009999999995</v>
      </c>
      <c r="K17" s="34">
        <v>0</v>
      </c>
      <c r="L17" s="40">
        <v>45261</v>
      </c>
      <c r="M17" s="8" t="s">
        <v>68</v>
      </c>
      <c r="N17" s="4"/>
      <c r="O17" s="4"/>
      <c r="P17" s="4"/>
      <c r="Q17" s="4"/>
      <c r="R17" s="4"/>
      <c r="S17" s="4"/>
      <c r="T17" s="4"/>
    </row>
    <row r="18" spans="1:20" s="45" customFormat="1" ht="24.95" customHeight="1">
      <c r="A18" s="6">
        <v>3</v>
      </c>
      <c r="B18" s="25" t="s">
        <v>44</v>
      </c>
      <c r="C18" s="25" t="s">
        <v>67</v>
      </c>
      <c r="D18" s="6" t="s">
        <v>7</v>
      </c>
      <c r="E18" s="7">
        <v>556.37</v>
      </c>
      <c r="F18" s="38">
        <f t="shared" si="3"/>
        <v>45223.519999999997</v>
      </c>
      <c r="G18" s="39">
        <v>0</v>
      </c>
      <c r="H18" s="39">
        <v>0</v>
      </c>
      <c r="I18" s="39">
        <v>0</v>
      </c>
      <c r="J18" s="34">
        <v>45223.519999999997</v>
      </c>
      <c r="K18" s="39">
        <v>0</v>
      </c>
      <c r="L18" s="40">
        <v>45261</v>
      </c>
      <c r="M18" s="6" t="s">
        <v>68</v>
      </c>
      <c r="N18" s="4"/>
      <c r="O18" s="4"/>
      <c r="P18" s="4"/>
      <c r="Q18" s="4"/>
      <c r="R18" s="4"/>
      <c r="S18" s="4"/>
      <c r="T18" s="4"/>
    </row>
    <row r="19" spans="1:20" s="45" customFormat="1" ht="24.95" customHeight="1">
      <c r="A19" s="8">
        <v>4</v>
      </c>
      <c r="B19" s="25" t="s">
        <v>76</v>
      </c>
      <c r="C19" s="25" t="s">
        <v>67</v>
      </c>
      <c r="D19" s="6" t="s">
        <v>7</v>
      </c>
      <c r="E19" s="7" t="s">
        <v>71</v>
      </c>
      <c r="F19" s="38">
        <f t="shared" si="3"/>
        <v>45360.44</v>
      </c>
      <c r="G19" s="39">
        <v>0</v>
      </c>
      <c r="H19" s="39">
        <v>0</v>
      </c>
      <c r="I19" s="39">
        <v>0</v>
      </c>
      <c r="J19" s="34">
        <v>45360.44</v>
      </c>
      <c r="K19" s="39">
        <v>0</v>
      </c>
      <c r="L19" s="40">
        <v>45261</v>
      </c>
      <c r="M19" s="6" t="s">
        <v>68</v>
      </c>
      <c r="N19" s="4"/>
      <c r="O19" s="4"/>
      <c r="P19" s="4"/>
      <c r="Q19" s="4"/>
      <c r="R19" s="4"/>
      <c r="S19" s="4"/>
      <c r="T19" s="4"/>
    </row>
    <row r="20" spans="1:20" s="45" customFormat="1" ht="24.95" customHeight="1">
      <c r="A20" s="6">
        <v>5</v>
      </c>
      <c r="B20" s="25" t="s">
        <v>17</v>
      </c>
      <c r="C20" s="25" t="s">
        <v>67</v>
      </c>
      <c r="D20" s="6" t="s">
        <v>7</v>
      </c>
      <c r="E20" s="7">
        <v>1128.8399999999999</v>
      </c>
      <c r="F20" s="38">
        <f t="shared" si="3"/>
        <v>63459.519999999997</v>
      </c>
      <c r="G20" s="39">
        <v>0</v>
      </c>
      <c r="H20" s="39">
        <v>0</v>
      </c>
      <c r="I20" s="39">
        <v>0</v>
      </c>
      <c r="J20" s="38">
        <v>63459.519999999997</v>
      </c>
      <c r="K20" s="39">
        <v>0</v>
      </c>
      <c r="L20" s="40">
        <v>45261</v>
      </c>
      <c r="M20" s="6" t="s">
        <v>68</v>
      </c>
      <c r="N20" s="4"/>
      <c r="O20" s="4"/>
      <c r="P20" s="4"/>
      <c r="Q20" s="4"/>
      <c r="R20" s="4"/>
      <c r="S20" s="4"/>
      <c r="T20" s="4"/>
    </row>
    <row r="21" spans="1:20" s="45" customFormat="1" ht="25.5">
      <c r="A21" s="8">
        <v>6</v>
      </c>
      <c r="B21" s="25" t="s">
        <v>77</v>
      </c>
      <c r="C21" s="25" t="s">
        <v>67</v>
      </c>
      <c r="D21" s="6" t="s">
        <v>7</v>
      </c>
      <c r="E21" s="7" t="s">
        <v>71</v>
      </c>
      <c r="F21" s="38">
        <f t="shared" si="3"/>
        <v>75882.47</v>
      </c>
      <c r="G21" s="39">
        <v>0</v>
      </c>
      <c r="H21" s="39">
        <v>0</v>
      </c>
      <c r="I21" s="39">
        <v>0</v>
      </c>
      <c r="J21" s="39">
        <v>75882.47</v>
      </c>
      <c r="K21" s="39">
        <v>0</v>
      </c>
      <c r="L21" s="40">
        <v>45261</v>
      </c>
      <c r="M21" s="6" t="s">
        <v>68</v>
      </c>
      <c r="N21" s="4"/>
      <c r="O21" s="4"/>
      <c r="P21" s="15"/>
      <c r="Q21" s="4"/>
      <c r="R21" s="4"/>
      <c r="S21" s="4"/>
      <c r="T21" s="4"/>
    </row>
    <row r="22" spans="1:20" s="45" customFormat="1" ht="25.5">
      <c r="A22" s="6">
        <v>7</v>
      </c>
      <c r="B22" s="25" t="s">
        <v>78</v>
      </c>
      <c r="C22" s="25" t="s">
        <v>67</v>
      </c>
      <c r="D22" s="6" t="s">
        <v>7</v>
      </c>
      <c r="E22" s="7">
        <v>876.3</v>
      </c>
      <c r="F22" s="38">
        <f t="shared" si="3"/>
        <v>56894.94</v>
      </c>
      <c r="G22" s="39">
        <v>0</v>
      </c>
      <c r="H22" s="39">
        <v>0</v>
      </c>
      <c r="I22" s="39">
        <v>0</v>
      </c>
      <c r="J22" s="38">
        <v>56894.94</v>
      </c>
      <c r="K22" s="39">
        <v>0</v>
      </c>
      <c r="L22" s="40">
        <v>45261</v>
      </c>
      <c r="M22" s="6" t="s">
        <v>68</v>
      </c>
      <c r="N22" s="4"/>
      <c r="O22" s="4"/>
      <c r="P22" s="15"/>
      <c r="Q22" s="4"/>
      <c r="R22" s="4"/>
      <c r="S22" s="4"/>
      <c r="T22" s="4"/>
    </row>
    <row r="23" spans="1:20" s="45" customFormat="1" ht="15">
      <c r="A23" s="8">
        <v>8</v>
      </c>
      <c r="B23" s="25" t="s">
        <v>48</v>
      </c>
      <c r="C23" s="25" t="s">
        <v>74</v>
      </c>
      <c r="D23" s="8" t="s">
        <v>70</v>
      </c>
      <c r="E23" s="29" t="s">
        <v>71</v>
      </c>
      <c r="F23" s="42">
        <f t="shared" si="3"/>
        <v>92710.15</v>
      </c>
      <c r="G23" s="34">
        <v>0</v>
      </c>
      <c r="H23" s="34">
        <v>0</v>
      </c>
      <c r="I23" s="34">
        <v>0</v>
      </c>
      <c r="J23" s="38">
        <v>92710.15</v>
      </c>
      <c r="K23" s="34">
        <v>0</v>
      </c>
      <c r="L23" s="40">
        <v>45261</v>
      </c>
      <c r="M23" s="8" t="s">
        <v>68</v>
      </c>
      <c r="N23" s="4"/>
      <c r="O23" s="4"/>
      <c r="P23" s="15"/>
      <c r="Q23" s="4"/>
      <c r="R23" s="4"/>
      <c r="S23" s="4"/>
      <c r="T23" s="4"/>
    </row>
    <row r="24" spans="1:20" s="45" customFormat="1" ht="24.95" customHeight="1">
      <c r="A24" s="6">
        <v>9</v>
      </c>
      <c r="B24" s="25" t="s">
        <v>48</v>
      </c>
      <c r="C24" s="25" t="s">
        <v>69</v>
      </c>
      <c r="D24" s="8" t="s">
        <v>70</v>
      </c>
      <c r="E24" s="29" t="s">
        <v>71</v>
      </c>
      <c r="F24" s="42">
        <f t="shared" si="3"/>
        <v>90797.21</v>
      </c>
      <c r="G24" s="34">
        <v>0</v>
      </c>
      <c r="H24" s="34">
        <v>0</v>
      </c>
      <c r="I24" s="34">
        <v>0</v>
      </c>
      <c r="J24" s="38">
        <v>90797.21</v>
      </c>
      <c r="K24" s="34">
        <v>0</v>
      </c>
      <c r="L24" s="40">
        <v>45261</v>
      </c>
      <c r="M24" s="8" t="s">
        <v>68</v>
      </c>
      <c r="N24" s="4"/>
      <c r="O24" s="4"/>
      <c r="P24" s="4"/>
      <c r="Q24" s="4"/>
      <c r="R24" s="4"/>
      <c r="S24" s="4"/>
      <c r="T24" s="4"/>
    </row>
    <row r="25" spans="1:20" s="45" customFormat="1" ht="24.95" customHeight="1">
      <c r="A25" s="8">
        <v>10</v>
      </c>
      <c r="B25" s="25" t="s">
        <v>48</v>
      </c>
      <c r="C25" s="25" t="s">
        <v>72</v>
      </c>
      <c r="D25" s="8" t="s">
        <v>70</v>
      </c>
      <c r="E25" s="29" t="s">
        <v>71</v>
      </c>
      <c r="F25" s="42">
        <f t="shared" si="3"/>
        <v>91402.57</v>
      </c>
      <c r="G25" s="34">
        <v>0</v>
      </c>
      <c r="H25" s="34">
        <v>0</v>
      </c>
      <c r="I25" s="34">
        <v>0</v>
      </c>
      <c r="J25" s="38">
        <v>91402.57</v>
      </c>
      <c r="K25" s="34">
        <v>0</v>
      </c>
      <c r="L25" s="40">
        <v>45261</v>
      </c>
      <c r="M25" s="8" t="s">
        <v>68</v>
      </c>
      <c r="N25" s="4"/>
      <c r="O25" s="4"/>
      <c r="P25" s="4"/>
      <c r="Q25" s="4"/>
      <c r="R25" s="4"/>
      <c r="S25" s="4"/>
      <c r="T25" s="4"/>
    </row>
    <row r="26" spans="1:20" s="45" customFormat="1" ht="24.95" customHeight="1">
      <c r="A26" s="6">
        <v>11</v>
      </c>
      <c r="B26" s="25" t="s">
        <v>49</v>
      </c>
      <c r="C26" s="25" t="s">
        <v>67</v>
      </c>
      <c r="D26" s="6" t="s">
        <v>7</v>
      </c>
      <c r="E26" s="7">
        <v>697.52</v>
      </c>
      <c r="F26" s="38">
        <f t="shared" si="3"/>
        <v>64447.93</v>
      </c>
      <c r="G26" s="39">
        <v>0</v>
      </c>
      <c r="H26" s="39">
        <v>0</v>
      </c>
      <c r="I26" s="39">
        <v>0</v>
      </c>
      <c r="J26" s="39">
        <v>64447.93</v>
      </c>
      <c r="K26" s="39">
        <v>0</v>
      </c>
      <c r="L26" s="40">
        <v>45261</v>
      </c>
      <c r="M26" s="6" t="s">
        <v>68</v>
      </c>
      <c r="N26" s="4"/>
      <c r="O26" s="4"/>
      <c r="P26" s="4"/>
      <c r="Q26" s="4"/>
      <c r="R26" s="4"/>
      <c r="S26" s="4"/>
      <c r="T26" s="4"/>
    </row>
    <row r="27" spans="1:20" s="45" customFormat="1" ht="24.95" customHeight="1">
      <c r="A27" s="8">
        <v>12</v>
      </c>
      <c r="B27" s="25" t="s">
        <v>25</v>
      </c>
      <c r="C27" s="25" t="s">
        <v>67</v>
      </c>
      <c r="D27" s="6" t="s">
        <v>7</v>
      </c>
      <c r="E27" s="7">
        <v>891.06</v>
      </c>
      <c r="F27" s="38">
        <f t="shared" si="3"/>
        <v>63915.44</v>
      </c>
      <c r="G27" s="39">
        <v>0</v>
      </c>
      <c r="H27" s="39">
        <v>0</v>
      </c>
      <c r="I27" s="39">
        <v>0</v>
      </c>
      <c r="J27" s="38">
        <v>63915.44</v>
      </c>
      <c r="K27" s="39">
        <v>0</v>
      </c>
      <c r="L27" s="40">
        <v>45261</v>
      </c>
      <c r="M27" s="6" t="s">
        <v>68</v>
      </c>
      <c r="N27" s="4"/>
      <c r="O27" s="4"/>
      <c r="P27" s="4"/>
      <c r="Q27" s="4"/>
      <c r="R27" s="4"/>
      <c r="S27" s="4"/>
      <c r="T27" s="4"/>
    </row>
    <row r="28" spans="1:20" s="45" customFormat="1" ht="24.95" customHeight="1">
      <c r="A28" s="6">
        <v>13</v>
      </c>
      <c r="B28" s="25" t="s">
        <v>35</v>
      </c>
      <c r="C28" s="25" t="s">
        <v>67</v>
      </c>
      <c r="D28" s="6" t="s">
        <v>7</v>
      </c>
      <c r="E28" s="7">
        <v>507.1</v>
      </c>
      <c r="F28" s="38">
        <f t="shared" si="3"/>
        <v>112646.03</v>
      </c>
      <c r="G28" s="39">
        <v>0</v>
      </c>
      <c r="H28" s="39">
        <v>0</v>
      </c>
      <c r="I28" s="39">
        <v>0</v>
      </c>
      <c r="J28" s="38">
        <v>112646.03</v>
      </c>
      <c r="K28" s="39">
        <v>0</v>
      </c>
      <c r="L28" s="40">
        <v>45261</v>
      </c>
      <c r="M28" s="6" t="s">
        <v>68</v>
      </c>
      <c r="N28" s="4"/>
      <c r="O28" s="4"/>
      <c r="P28" s="4"/>
      <c r="Q28" s="4"/>
      <c r="R28" s="4"/>
      <c r="S28" s="4"/>
      <c r="T28" s="4"/>
    </row>
    <row r="29" spans="1:20" s="45" customFormat="1" ht="25.5">
      <c r="A29" s="8">
        <v>14</v>
      </c>
      <c r="B29" s="25" t="s">
        <v>79</v>
      </c>
      <c r="C29" s="25" t="s">
        <v>67</v>
      </c>
      <c r="D29" s="6" t="s">
        <v>7</v>
      </c>
      <c r="E29" s="7">
        <v>902.2</v>
      </c>
      <c r="F29" s="38">
        <f t="shared" si="3"/>
        <v>81352.850000000006</v>
      </c>
      <c r="G29" s="39">
        <v>0</v>
      </c>
      <c r="H29" s="39">
        <v>0</v>
      </c>
      <c r="I29" s="39">
        <v>0</v>
      </c>
      <c r="J29" s="39">
        <v>81352.850000000006</v>
      </c>
      <c r="K29" s="39">
        <v>0</v>
      </c>
      <c r="L29" s="40">
        <v>45261</v>
      </c>
      <c r="M29" s="6" t="s">
        <v>68</v>
      </c>
      <c r="N29" s="4"/>
      <c r="O29" s="4"/>
      <c r="P29" s="15"/>
      <c r="Q29" s="4"/>
      <c r="R29" s="4"/>
      <c r="S29" s="4"/>
      <c r="T29" s="4"/>
    </row>
    <row r="30" spans="1:20" s="45" customFormat="1" ht="25.5">
      <c r="A30" s="6">
        <v>15</v>
      </c>
      <c r="B30" s="25" t="s">
        <v>50</v>
      </c>
      <c r="C30" s="25" t="s">
        <v>67</v>
      </c>
      <c r="D30" s="6" t="s">
        <v>7</v>
      </c>
      <c r="E30" s="7">
        <v>882.62</v>
      </c>
      <c r="F30" s="38">
        <f t="shared" si="3"/>
        <v>78648.05</v>
      </c>
      <c r="G30" s="39">
        <v>0</v>
      </c>
      <c r="H30" s="39">
        <v>0</v>
      </c>
      <c r="I30" s="39">
        <v>0</v>
      </c>
      <c r="J30" s="39">
        <v>78648.05</v>
      </c>
      <c r="K30" s="39">
        <v>0</v>
      </c>
      <c r="L30" s="40">
        <v>45261</v>
      </c>
      <c r="M30" s="6" t="s">
        <v>68</v>
      </c>
      <c r="N30" s="4"/>
      <c r="O30" s="4"/>
      <c r="P30" s="15"/>
      <c r="Q30" s="4"/>
      <c r="R30" s="4"/>
      <c r="S30" s="4"/>
      <c r="T30" s="4"/>
    </row>
    <row r="31" spans="1:20" s="45" customFormat="1" ht="15">
      <c r="A31" s="8">
        <v>16</v>
      </c>
      <c r="B31" s="25" t="s">
        <v>80</v>
      </c>
      <c r="C31" s="25" t="s">
        <v>74</v>
      </c>
      <c r="D31" s="8" t="s">
        <v>70</v>
      </c>
      <c r="E31" s="29" t="s">
        <v>71</v>
      </c>
      <c r="F31" s="42">
        <f t="shared" si="3"/>
        <v>118315.65</v>
      </c>
      <c r="G31" s="34">
        <v>0</v>
      </c>
      <c r="H31" s="34">
        <v>0</v>
      </c>
      <c r="I31" s="34">
        <v>0</v>
      </c>
      <c r="J31" s="39">
        <v>118315.65</v>
      </c>
      <c r="K31" s="34">
        <v>0</v>
      </c>
      <c r="L31" s="40">
        <v>45261</v>
      </c>
      <c r="M31" s="8" t="s">
        <v>68</v>
      </c>
      <c r="N31" s="4"/>
      <c r="O31" s="4"/>
      <c r="P31" s="15"/>
      <c r="Q31" s="4"/>
      <c r="R31" s="4"/>
      <c r="S31" s="4"/>
      <c r="T31" s="4"/>
    </row>
    <row r="32" spans="1:20" s="45" customFormat="1" ht="24.95" customHeight="1">
      <c r="A32" s="6">
        <v>17</v>
      </c>
      <c r="B32" s="25" t="s">
        <v>80</v>
      </c>
      <c r="C32" s="25" t="s">
        <v>69</v>
      </c>
      <c r="D32" s="8" t="s">
        <v>70</v>
      </c>
      <c r="E32" s="29" t="s">
        <v>71</v>
      </c>
      <c r="F32" s="42">
        <f t="shared" si="3"/>
        <v>115652.07</v>
      </c>
      <c r="G32" s="34">
        <v>0</v>
      </c>
      <c r="H32" s="34">
        <v>0</v>
      </c>
      <c r="I32" s="34">
        <v>0</v>
      </c>
      <c r="J32" s="39">
        <v>115652.07</v>
      </c>
      <c r="K32" s="34">
        <v>0</v>
      </c>
      <c r="L32" s="40">
        <v>45261</v>
      </c>
      <c r="M32" s="8" t="s">
        <v>68</v>
      </c>
      <c r="N32" s="4"/>
      <c r="O32" s="4"/>
      <c r="P32" s="4"/>
      <c r="Q32" s="4"/>
      <c r="R32" s="4"/>
      <c r="S32" s="4"/>
      <c r="T32" s="4"/>
    </row>
    <row r="33" spans="1:20" s="45" customFormat="1" ht="24.95" customHeight="1">
      <c r="A33" s="8">
        <v>18</v>
      </c>
      <c r="B33" s="25" t="s">
        <v>80</v>
      </c>
      <c r="C33" s="25" t="s">
        <v>72</v>
      </c>
      <c r="D33" s="8" t="s">
        <v>70</v>
      </c>
      <c r="E33" s="29" t="s">
        <v>71</v>
      </c>
      <c r="F33" s="42">
        <f t="shared" si="3"/>
        <v>116862.79</v>
      </c>
      <c r="G33" s="34">
        <v>0</v>
      </c>
      <c r="H33" s="34">
        <v>0</v>
      </c>
      <c r="I33" s="34">
        <v>0</v>
      </c>
      <c r="J33" s="39">
        <v>116862.79</v>
      </c>
      <c r="K33" s="34">
        <v>0</v>
      </c>
      <c r="L33" s="40">
        <v>45261</v>
      </c>
      <c r="M33" s="8" t="s">
        <v>68</v>
      </c>
      <c r="N33" s="4"/>
      <c r="O33" s="4"/>
      <c r="P33" s="4"/>
      <c r="Q33" s="4"/>
      <c r="R33" s="4"/>
      <c r="S33" s="4"/>
      <c r="T33" s="4"/>
    </row>
    <row r="34" spans="1:20" s="15" customFormat="1" ht="13.5" customHeight="1">
      <c r="A34" s="6">
        <v>19</v>
      </c>
      <c r="B34" s="25" t="s">
        <v>81</v>
      </c>
      <c r="C34" s="25" t="s">
        <v>67</v>
      </c>
      <c r="D34" s="6" t="s">
        <v>7</v>
      </c>
      <c r="E34" s="7">
        <v>508.05</v>
      </c>
      <c r="F34" s="38">
        <f t="shared" si="3"/>
        <v>127841.81</v>
      </c>
      <c r="G34" s="39">
        <v>0</v>
      </c>
      <c r="H34" s="39">
        <v>0</v>
      </c>
      <c r="I34" s="39">
        <v>0</v>
      </c>
      <c r="J34" s="39">
        <v>127841.81</v>
      </c>
      <c r="K34" s="39">
        <v>0</v>
      </c>
      <c r="L34" s="40">
        <v>45261</v>
      </c>
      <c r="M34" s="6" t="s">
        <v>68</v>
      </c>
    </row>
    <row r="35" spans="1:20" s="15" customFormat="1" ht="13.5" customHeight="1">
      <c r="A35" s="8">
        <v>20</v>
      </c>
      <c r="B35" s="25" t="s">
        <v>51</v>
      </c>
      <c r="C35" s="25" t="s">
        <v>67</v>
      </c>
      <c r="D35" s="6" t="s">
        <v>7</v>
      </c>
      <c r="E35" s="7">
        <v>1138</v>
      </c>
      <c r="F35" s="38">
        <f t="shared" si="3"/>
        <v>77433.94</v>
      </c>
      <c r="G35" s="39">
        <v>0</v>
      </c>
      <c r="H35" s="39">
        <v>0</v>
      </c>
      <c r="I35" s="39">
        <v>0</v>
      </c>
      <c r="J35" s="39">
        <v>77433.94</v>
      </c>
      <c r="K35" s="39">
        <v>0</v>
      </c>
      <c r="L35" s="40">
        <v>45261</v>
      </c>
      <c r="M35" s="6" t="s">
        <v>68</v>
      </c>
    </row>
    <row r="36" spans="1:20" s="15" customFormat="1" ht="13.5" customHeight="1">
      <c r="A36" s="69" t="s">
        <v>29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</row>
    <row r="37" spans="1:20" s="62" customFormat="1" ht="28.5" customHeight="1">
      <c r="A37" s="74" t="s">
        <v>30</v>
      </c>
      <c r="B37" s="74"/>
      <c r="C37" s="21" t="s">
        <v>66</v>
      </c>
      <c r="D37" s="21" t="s">
        <v>66</v>
      </c>
      <c r="E37" s="21" t="s">
        <v>66</v>
      </c>
      <c r="F37" s="23">
        <f>F39</f>
        <v>0</v>
      </c>
      <c r="G37" s="23">
        <f t="shared" ref="G37:K41" si="4">G39</f>
        <v>0</v>
      </c>
      <c r="H37" s="23">
        <f t="shared" si="4"/>
        <v>0</v>
      </c>
      <c r="I37" s="23">
        <f t="shared" si="4"/>
        <v>0</v>
      </c>
      <c r="J37" s="23">
        <f t="shared" si="4"/>
        <v>0</v>
      </c>
      <c r="K37" s="23">
        <f t="shared" si="4"/>
        <v>0</v>
      </c>
      <c r="L37" s="21" t="s">
        <v>66</v>
      </c>
      <c r="M37" s="21" t="s">
        <v>66</v>
      </c>
      <c r="N37" s="15"/>
      <c r="O37" s="15"/>
      <c r="P37" s="15"/>
      <c r="Q37" s="15"/>
      <c r="R37" s="15"/>
      <c r="S37" s="15"/>
      <c r="T37" s="15"/>
    </row>
    <row r="38" spans="1:20" s="15" customFormat="1" ht="13.5" customHeight="1">
      <c r="A38" s="81" t="s">
        <v>15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</row>
    <row r="39" spans="1:20" s="15" customFormat="1" ht="13.5" customHeight="1">
      <c r="A39" s="68" t="s">
        <v>16</v>
      </c>
      <c r="B39" s="68"/>
      <c r="C39" s="21" t="s">
        <v>66</v>
      </c>
      <c r="D39" s="21" t="s">
        <v>66</v>
      </c>
      <c r="E39" s="21" t="s">
        <v>66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21" t="s">
        <v>66</v>
      </c>
      <c r="M39" s="21" t="s">
        <v>66</v>
      </c>
      <c r="O39" s="19"/>
      <c r="P39" s="19"/>
    </row>
    <row r="40" spans="1:20" s="15" customFormat="1">
      <c r="A40" s="69" t="s">
        <v>41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</row>
    <row r="41" spans="1:20" s="15" customFormat="1" ht="27.75" customHeight="1">
      <c r="A41" s="74" t="s">
        <v>42</v>
      </c>
      <c r="B41" s="74"/>
      <c r="C41" s="21" t="s">
        <v>66</v>
      </c>
      <c r="D41" s="21" t="s">
        <v>66</v>
      </c>
      <c r="E41" s="21" t="s">
        <v>66</v>
      </c>
      <c r="F41" s="23">
        <f>F43</f>
        <v>0</v>
      </c>
      <c r="G41" s="23">
        <f t="shared" si="4"/>
        <v>0</v>
      </c>
      <c r="H41" s="23">
        <f t="shared" si="4"/>
        <v>0</v>
      </c>
      <c r="I41" s="23">
        <f t="shared" si="4"/>
        <v>0</v>
      </c>
      <c r="J41" s="23">
        <f t="shared" si="4"/>
        <v>0</v>
      </c>
      <c r="K41" s="23">
        <f t="shared" si="4"/>
        <v>0</v>
      </c>
      <c r="L41" s="21" t="s">
        <v>66</v>
      </c>
      <c r="M41" s="21" t="s">
        <v>66</v>
      </c>
    </row>
    <row r="42" spans="1:20">
      <c r="A42" s="81" t="s">
        <v>15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</row>
    <row r="43" spans="1:20">
      <c r="A43" s="68" t="s">
        <v>16</v>
      </c>
      <c r="B43" s="68"/>
      <c r="C43" s="17" t="s">
        <v>66</v>
      </c>
      <c r="D43" s="17" t="s">
        <v>66</v>
      </c>
      <c r="E43" s="17" t="s">
        <v>66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17" t="s">
        <v>66</v>
      </c>
      <c r="M43" s="17" t="s">
        <v>66</v>
      </c>
    </row>
  </sheetData>
  <mergeCells count="26">
    <mergeCell ref="I1:M2"/>
    <mergeCell ref="I4:M4"/>
    <mergeCell ref="C5:H5"/>
    <mergeCell ref="A7:A9"/>
    <mergeCell ref="B7:B9"/>
    <mergeCell ref="C7:C9"/>
    <mergeCell ref="D7:D9"/>
    <mergeCell ref="E7:E9"/>
    <mergeCell ref="F7:K7"/>
    <mergeCell ref="L7:L9"/>
    <mergeCell ref="M7:M9"/>
    <mergeCell ref="F8:F9"/>
    <mergeCell ref="G8:K8"/>
    <mergeCell ref="A11:B11"/>
    <mergeCell ref="A12:M12"/>
    <mergeCell ref="A13:B13"/>
    <mergeCell ref="A14:M14"/>
    <mergeCell ref="A15:B15"/>
    <mergeCell ref="A41:B41"/>
    <mergeCell ref="A42:M42"/>
    <mergeCell ref="A43:B43"/>
    <mergeCell ref="A36:M36"/>
    <mergeCell ref="A37:B37"/>
    <mergeCell ref="A38:M38"/>
    <mergeCell ref="A39:B39"/>
    <mergeCell ref="A40:M40"/>
  </mergeCells>
  <pageMargins left="0" right="0" top="0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R7-Office/2024.1.1.375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№ 1</vt:lpstr>
      <vt:lpstr>Приложение № 2</vt:lpstr>
      <vt:lpstr>Приложение № 3</vt:lpstr>
      <vt:lpstr>Приложение № 4</vt:lpstr>
      <vt:lpstr>'Приложение № 1'!Область_печати</vt:lpstr>
      <vt:lpstr>'Приложение № 2'!Область_печати</vt:lpstr>
      <vt:lpstr>'Приложение № 3'!Область_печати</vt:lpstr>
      <vt:lpstr>'Приложение № 4'!Область_печати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OKS04</cp:lastModifiedBy>
  <cp:revision>1</cp:revision>
  <cp:lastPrinted>2024-12-12T09:47:52Z</cp:lastPrinted>
  <dcterms:created xsi:type="dcterms:W3CDTF">2019-01-30T11:59:52Z</dcterms:created>
  <dcterms:modified xsi:type="dcterms:W3CDTF">2024-12-12T09:48:13Z</dcterms:modified>
</cp:coreProperties>
</file>